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30" windowWidth="18585" windowHeight="5295" activeTab="0"/>
  </bookViews>
  <sheets>
    <sheet name="Zamiatanie gmina" sheetId="1" r:id="rId1"/>
    <sheet name="Arkusz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<sst xmlns="http://schemas.openxmlformats.org/spreadsheetml/2006/main" count="615" uniqueCount="381">
  <si>
    <t>Klasa</t>
  </si>
  <si>
    <t>'Szczyglicka'</t>
  </si>
  <si>
    <t>L</t>
  </si>
  <si>
    <t>1 Maja</t>
  </si>
  <si>
    <t>10 Maja</t>
  </si>
  <si>
    <t>Adama Asnyka</t>
  </si>
  <si>
    <t>D</t>
  </si>
  <si>
    <t>Adama Mickiewicza</t>
  </si>
  <si>
    <t>Akacjowa</t>
  </si>
  <si>
    <t>Z</t>
  </si>
  <si>
    <t>Andromedy</t>
  </si>
  <si>
    <t>Balwierska</t>
  </si>
  <si>
    <t>Bartosza Głowackiego</t>
  </si>
  <si>
    <t>Bernardyńska</t>
  </si>
  <si>
    <t>Bł. Luigiego Novarese</t>
  </si>
  <si>
    <t>Boczna</t>
  </si>
  <si>
    <t>Bolesława Krzywoustego</t>
  </si>
  <si>
    <t>G</t>
  </si>
  <si>
    <t>Bolesława Prusa</t>
  </si>
  <si>
    <t>Bolesława Śmiałego</t>
  </si>
  <si>
    <t>Bolesława Wysokiego</t>
  </si>
  <si>
    <t>Browarna</t>
  </si>
  <si>
    <t>Brzeska</t>
  </si>
  <si>
    <t>Budziszyńska</t>
  </si>
  <si>
    <t>Bukowa</t>
  </si>
  <si>
    <t>Cicha</t>
  </si>
  <si>
    <t>Cukrownicza</t>
  </si>
  <si>
    <t>Cypriana Kamila Norwida</t>
  </si>
  <si>
    <t>Dębowa</t>
  </si>
  <si>
    <t>Dobra</t>
  </si>
  <si>
    <t>Dobrawy</t>
  </si>
  <si>
    <t>Dolna</t>
  </si>
  <si>
    <t>Dziadoszan</t>
  </si>
  <si>
    <t>Działkowa</t>
  </si>
  <si>
    <t>Dzieci Głogowskich</t>
  </si>
  <si>
    <t>Elektryczna</t>
  </si>
  <si>
    <t>Elizy Orzeszkowej</t>
  </si>
  <si>
    <t>Folwarczna</t>
  </si>
  <si>
    <t>Franciszka Żwirki i Stanisława Wigury</t>
  </si>
  <si>
    <t>Gabriela Narutowicza</t>
  </si>
  <si>
    <t>Galla Anonima</t>
  </si>
  <si>
    <t>Garncarska</t>
  </si>
  <si>
    <t>Generała Augusta Emila Fieldorfa "Nila"</t>
  </si>
  <si>
    <t>Generała Stanisława Maczka</t>
  </si>
  <si>
    <t>Generała Stanisława Roweckiego "Grota"</t>
  </si>
  <si>
    <t>Generała Stanisława Skalskiego</t>
  </si>
  <si>
    <t>Generała Tadeusza Rozwadowskiego</t>
  </si>
  <si>
    <t>Generała Witolda Urbanowicza</t>
  </si>
  <si>
    <t>Generała Władysława Andersa</t>
  </si>
  <si>
    <t>Generała Władysława Sikorskiego</t>
  </si>
  <si>
    <t>Geodezyjna</t>
  </si>
  <si>
    <t>Gimnastyczna</t>
  </si>
  <si>
    <t>Gnieźnieńska</t>
  </si>
  <si>
    <t>Gołębia</t>
  </si>
  <si>
    <t>Grodzieńska</t>
  </si>
  <si>
    <t>Grodzisko</t>
  </si>
  <si>
    <t>Grodzka</t>
  </si>
  <si>
    <t>Grunwaldzka</t>
  </si>
  <si>
    <t>Henryka Brodatego</t>
  </si>
  <si>
    <t>Henryka Głogowskiego</t>
  </si>
  <si>
    <t>Henryka Pobożnego</t>
  </si>
  <si>
    <t>Henryka Sienkiewicza</t>
  </si>
  <si>
    <t>Henryka V Żelaznego</t>
  </si>
  <si>
    <t>Herkulesa</t>
  </si>
  <si>
    <t>Hugona Kołłątaja</t>
  </si>
  <si>
    <t>Ignacego Daszyńskiego</t>
  </si>
  <si>
    <t>Jagiellońska</t>
  </si>
  <si>
    <t>Jana Cybisa</t>
  </si>
  <si>
    <t>Jana Długosza</t>
  </si>
  <si>
    <t>Jana Karskiego</t>
  </si>
  <si>
    <t>Jana Kochanowskiego</t>
  </si>
  <si>
    <t>Jana Nowaka Jeziorańskiego</t>
  </si>
  <si>
    <t>Jędrzeja i Jana Śniadeckich</t>
  </si>
  <si>
    <t>Józefa Lompy</t>
  </si>
  <si>
    <t>Józefa Wybickiego</t>
  </si>
  <si>
    <t>Juliusza Słowackiego</t>
  </si>
  <si>
    <t>Karola Miarki</t>
  </si>
  <si>
    <t>Karola Szymanowskiego</t>
  </si>
  <si>
    <t>Kaspra Eliana</t>
  </si>
  <si>
    <t>Kasztanowa</t>
  </si>
  <si>
    <t>Kazimierza Sprawiedliwego</t>
  </si>
  <si>
    <t>Klonowa</t>
  </si>
  <si>
    <t>Kolejowa</t>
  </si>
  <si>
    <t>Konrada I</t>
  </si>
  <si>
    <t>Końcowa</t>
  </si>
  <si>
    <t>Kosmonautów Polskich</t>
  </si>
  <si>
    <t>Koszarowa</t>
  </si>
  <si>
    <t>Kościelna</t>
  </si>
  <si>
    <t>Kotlarska</t>
  </si>
  <si>
    <t>Kowalska</t>
  </si>
  <si>
    <t>Krawiecka</t>
  </si>
  <si>
    <t>Krochmalna</t>
  </si>
  <si>
    <t>Królewska</t>
  </si>
  <si>
    <t>Królowej Jadwigi</t>
  </si>
  <si>
    <t>Krótka</t>
  </si>
  <si>
    <t>Krzemieniecka</t>
  </si>
  <si>
    <t>Książąt Oleśnickich</t>
  </si>
  <si>
    <t>Książąt Żagańskich</t>
  </si>
  <si>
    <t>Księcia Jana II</t>
  </si>
  <si>
    <t>Księżnej Mechtyldy</t>
  </si>
  <si>
    <t>Kwiatowa</t>
  </si>
  <si>
    <t>Leszka Białego</t>
  </si>
  <si>
    <t>Letnia</t>
  </si>
  <si>
    <t>Lipowa</t>
  </si>
  <si>
    <t>Listopadowa</t>
  </si>
  <si>
    <t>Lotników</t>
  </si>
  <si>
    <t>Lwowska</t>
  </si>
  <si>
    <t>Łąkowa</t>
  </si>
  <si>
    <t>Łucka</t>
  </si>
  <si>
    <t>Łukowa</t>
  </si>
  <si>
    <t>Łużycka</t>
  </si>
  <si>
    <t>Magazynowa</t>
  </si>
  <si>
    <t>Malinowa</t>
  </si>
  <si>
    <t>Mała</t>
  </si>
  <si>
    <t>Małgorzaty Cylejskiej</t>
  </si>
  <si>
    <t>Marcowa</t>
  </si>
  <si>
    <t>Marii  Skłodowskiej - Curie</t>
  </si>
  <si>
    <t>Marii Konopnickiej</t>
  </si>
  <si>
    <t>Mechaniczna</t>
  </si>
  <si>
    <t>Merkurego</t>
  </si>
  <si>
    <t>Mieczysława Niedziałkowskiego</t>
  </si>
  <si>
    <t>Mikołaja Gomółki</t>
  </si>
  <si>
    <t>Mikołaja Reja</t>
  </si>
  <si>
    <t>Mleczarska</t>
  </si>
  <si>
    <t>Młyńska</t>
  </si>
  <si>
    <t>Morelowa</t>
  </si>
  <si>
    <t>Nadbrzeżna</t>
  </si>
  <si>
    <t>Nadodrzańska</t>
  </si>
  <si>
    <t>Nankera</t>
  </si>
  <si>
    <t>Narciarska</t>
  </si>
  <si>
    <t>Neptuna</t>
  </si>
  <si>
    <t>Nowa</t>
  </si>
  <si>
    <t>Nowogródzka</t>
  </si>
  <si>
    <t>Obozowa</t>
  </si>
  <si>
    <t>Obrońców Pokoju</t>
  </si>
  <si>
    <t>Ogrodowa</t>
  </si>
  <si>
    <t>Okrężna</t>
  </si>
  <si>
    <t>Olimpijska</t>
  </si>
  <si>
    <t>Orbitalna</t>
  </si>
  <si>
    <t>Oriona</t>
  </si>
  <si>
    <t>Orzechowa</t>
  </si>
  <si>
    <t>Osadników</t>
  </si>
  <si>
    <t>Parafialna</t>
  </si>
  <si>
    <t>Perseusza</t>
  </si>
  <si>
    <t>Piaskowa</t>
  </si>
  <si>
    <t>Piasta Kołodzieja</t>
  </si>
  <si>
    <t>Piastowska</t>
  </si>
  <si>
    <t>Piekarska</t>
  </si>
  <si>
    <t>Piotra Skargi</t>
  </si>
  <si>
    <t>Plac 1000 - lecia</t>
  </si>
  <si>
    <t>Plac Jana z Głogowa</t>
  </si>
  <si>
    <t>Plac Mieszka I</t>
  </si>
  <si>
    <t>Plac Solny</t>
  </si>
  <si>
    <t>Plutona</t>
  </si>
  <si>
    <t>Poczdamska</t>
  </si>
  <si>
    <t>Pogodna</t>
  </si>
  <si>
    <t>Polna</t>
  </si>
  <si>
    <t>Polska</t>
  </si>
  <si>
    <t>Połaniecka</t>
  </si>
  <si>
    <t>Południowa</t>
  </si>
  <si>
    <t>Powstańców</t>
  </si>
  <si>
    <t>Północna</t>
  </si>
  <si>
    <t>Probusa</t>
  </si>
  <si>
    <t>Przemysława Głogowskiego</t>
  </si>
  <si>
    <t>Pułkownika Witolda Pileckiego</t>
  </si>
  <si>
    <t>Różana</t>
  </si>
  <si>
    <t>Rynek</t>
  </si>
  <si>
    <t>Rzemieślnicza</t>
  </si>
  <si>
    <t>Rzeźnicza</t>
  </si>
  <si>
    <t>Salomei</t>
  </si>
  <si>
    <t>Samborska</t>
  </si>
  <si>
    <t>Samotna</t>
  </si>
  <si>
    <t>Saturna</t>
  </si>
  <si>
    <t>Słodowa</t>
  </si>
  <si>
    <t>Słoneczna</t>
  </si>
  <si>
    <t>Słowiańska</t>
  </si>
  <si>
    <t>Smolna</t>
  </si>
  <si>
    <t>Spadochroniarzy</t>
  </si>
  <si>
    <t>Spichrzowa</t>
  </si>
  <si>
    <t>Spokojna</t>
  </si>
  <si>
    <t>Sportowa</t>
  </si>
  <si>
    <t>Spółdzielcza</t>
  </si>
  <si>
    <t>Stanisława  Kutrzeby</t>
  </si>
  <si>
    <t>Stanisława Staszica</t>
  </si>
  <si>
    <t>Stanisława Wyspiańskiego</t>
  </si>
  <si>
    <t>Stanisławowska</t>
  </si>
  <si>
    <t>Stara</t>
  </si>
  <si>
    <t>Staromiejska</t>
  </si>
  <si>
    <t>Starowałowa</t>
  </si>
  <si>
    <t>Stawna</t>
  </si>
  <si>
    <t>Stefana Żeromskiego</t>
  </si>
  <si>
    <t>Strumykowa</t>
  </si>
  <si>
    <t>Strzelecka</t>
  </si>
  <si>
    <t>Styczniowa</t>
  </si>
  <si>
    <t>Sybiraków</t>
  </si>
  <si>
    <t>Ślusarska</t>
  </si>
  <si>
    <t>Św. Mikołaja</t>
  </si>
  <si>
    <t>Świerkowa</t>
  </si>
  <si>
    <t>Świętej Jadwigi Śląskiej</t>
  </si>
  <si>
    <t>Świętojańska</t>
  </si>
  <si>
    <t>Świętosławy</t>
  </si>
  <si>
    <t>Tarnopolska</t>
  </si>
  <si>
    <t>Tenisowa</t>
  </si>
  <si>
    <t>Towarowa</t>
  </si>
  <si>
    <t>Transportowa</t>
  </si>
  <si>
    <t>Ułanów Polskich</t>
  </si>
  <si>
    <t>Wały Bolesława Chrobrego</t>
  </si>
  <si>
    <t>Wawelska</t>
  </si>
  <si>
    <t>Wąska</t>
  </si>
  <si>
    <t>Wierzbowa</t>
  </si>
  <si>
    <t>Wileńska</t>
  </si>
  <si>
    <t>Wincentego Kadłubka</t>
  </si>
  <si>
    <t>Wincentego Witosa</t>
  </si>
  <si>
    <t>Wiosenna</t>
  </si>
  <si>
    <t>Wioślarska</t>
  </si>
  <si>
    <t>Wiśniowa</t>
  </si>
  <si>
    <t>Władysława Łokietka</t>
  </si>
  <si>
    <t>Wspólna</t>
  </si>
  <si>
    <t>Zamkowa</t>
  </si>
  <si>
    <t>Zbigniewa Herberta</t>
  </si>
  <si>
    <t>Zielona</t>
  </si>
  <si>
    <t>Ziemowita</t>
  </si>
  <si>
    <t>Złota Podkowa</t>
  </si>
  <si>
    <t>Żarkowska</t>
  </si>
  <si>
    <t>Żeglarska</t>
  </si>
  <si>
    <t>Nr drogi</t>
  </si>
  <si>
    <t>100213D</t>
  </si>
  <si>
    <t>100216D</t>
  </si>
  <si>
    <t>100219D</t>
  </si>
  <si>
    <t>100223D</t>
  </si>
  <si>
    <t>100290 D</t>
  </si>
  <si>
    <t>100262 D</t>
  </si>
  <si>
    <t>100293 D</t>
  </si>
  <si>
    <t>100294 D</t>
  </si>
  <si>
    <t>100306 D</t>
  </si>
  <si>
    <t>100245 D</t>
  </si>
  <si>
    <t>100343 D</t>
  </si>
  <si>
    <t>100297 D</t>
  </si>
  <si>
    <t>100298 D</t>
  </si>
  <si>
    <t>100299 D</t>
  </si>
  <si>
    <t>100301 D</t>
  </si>
  <si>
    <t>100416 D</t>
  </si>
  <si>
    <t>100302 D</t>
  </si>
  <si>
    <t>100303 D</t>
  </si>
  <si>
    <t>100305 D</t>
  </si>
  <si>
    <t>100308 D</t>
  </si>
  <si>
    <t>100309 D</t>
  </si>
  <si>
    <t>100310 D</t>
  </si>
  <si>
    <t>100311 D</t>
  </si>
  <si>
    <t>100312 D</t>
  </si>
  <si>
    <t>100313 D</t>
  </si>
  <si>
    <t>100314 D</t>
  </si>
  <si>
    <t>100315 D</t>
  </si>
  <si>
    <t>100316 D</t>
  </si>
  <si>
    <t xml:space="preserve">100451 D </t>
  </si>
  <si>
    <t>100318 D</t>
  </si>
  <si>
    <t>100320 D</t>
  </si>
  <si>
    <t>100321 D</t>
  </si>
  <si>
    <t>100322 D</t>
  </si>
  <si>
    <t>100323 D</t>
  </si>
  <si>
    <t>100324 D</t>
  </si>
  <si>
    <t>100325 D</t>
  </si>
  <si>
    <t>100354 D</t>
  </si>
  <si>
    <t>100326 D</t>
  </si>
  <si>
    <t>100327 D</t>
  </si>
  <si>
    <t>100328 D</t>
  </si>
  <si>
    <t>100329 D</t>
  </si>
  <si>
    <t>100330 D</t>
  </si>
  <si>
    <t>100331 D</t>
  </si>
  <si>
    <t>100332 D</t>
  </si>
  <si>
    <t>100334 D</t>
  </si>
  <si>
    <t>100335 D</t>
  </si>
  <si>
    <t>100336 D</t>
  </si>
  <si>
    <t>100337 D</t>
  </si>
  <si>
    <t>100339 D</t>
  </si>
  <si>
    <t>100340 D</t>
  </si>
  <si>
    <t>100241 D</t>
  </si>
  <si>
    <t>100341 D</t>
  </si>
  <si>
    <t>100443 D</t>
  </si>
  <si>
    <t>100344 D</t>
  </si>
  <si>
    <t>100346 D</t>
  </si>
  <si>
    <t>100347 D</t>
  </si>
  <si>
    <t>100348 D</t>
  </si>
  <si>
    <t>100349 D</t>
  </si>
  <si>
    <t>100350 D</t>
  </si>
  <si>
    <t>100351 D</t>
  </si>
  <si>
    <t>100352 D</t>
  </si>
  <si>
    <t>100356 D</t>
  </si>
  <si>
    <t>100357 D</t>
  </si>
  <si>
    <t>100359 D</t>
  </si>
  <si>
    <t>100360 D</t>
  </si>
  <si>
    <t>100361 D</t>
  </si>
  <si>
    <t>100362 D</t>
  </si>
  <si>
    <t>100363 D</t>
  </si>
  <si>
    <t>100364 D</t>
  </si>
  <si>
    <t>100365 D</t>
  </si>
  <si>
    <t>100275 D</t>
  </si>
  <si>
    <t>100370 D</t>
  </si>
  <si>
    <t>100436 D</t>
  </si>
  <si>
    <t>100366 D</t>
  </si>
  <si>
    <t>100367 D</t>
  </si>
  <si>
    <t>100368 D</t>
  </si>
  <si>
    <t>100369 D</t>
  </si>
  <si>
    <t>100371 D</t>
  </si>
  <si>
    <t>100405 D</t>
  </si>
  <si>
    <t>100372 D</t>
  </si>
  <si>
    <t>100373 D</t>
  </si>
  <si>
    <t>100374 D</t>
  </si>
  <si>
    <t>100375 D</t>
  </si>
  <si>
    <t>100379 D</t>
  </si>
  <si>
    <t>100383 D</t>
  </si>
  <si>
    <t>100382 D</t>
  </si>
  <si>
    <t>100381 D</t>
  </si>
  <si>
    <t>100384 D</t>
  </si>
  <si>
    <t>100385 D</t>
  </si>
  <si>
    <t>100386 D</t>
  </si>
  <si>
    <t>100387 D</t>
  </si>
  <si>
    <t>100414 D</t>
  </si>
  <si>
    <t>100435 D</t>
  </si>
  <si>
    <t>100389 D</t>
  </si>
  <si>
    <t>100409 D</t>
  </si>
  <si>
    <t>100390 D</t>
  </si>
  <si>
    <t>100391 D</t>
  </si>
  <si>
    <t>100392 D</t>
  </si>
  <si>
    <t>100393 D</t>
  </si>
  <si>
    <t>100256 D</t>
  </si>
  <si>
    <t>100397 D</t>
  </si>
  <si>
    <t>100394 D</t>
  </si>
  <si>
    <t>100395 D</t>
  </si>
  <si>
    <t>100396 D</t>
  </si>
  <si>
    <t>100285 D</t>
  </si>
  <si>
    <t>100442 D</t>
  </si>
  <si>
    <t>100399 D</t>
  </si>
  <si>
    <t>100437 D</t>
  </si>
  <si>
    <t>100400 D</t>
  </si>
  <si>
    <t>100401 D</t>
  </si>
  <si>
    <t>100402 D</t>
  </si>
  <si>
    <t>100403 D</t>
  </si>
  <si>
    <t>100404 D</t>
  </si>
  <si>
    <t>Ulica</t>
  </si>
  <si>
    <t>Dł.           Ogółem mb</t>
  </si>
  <si>
    <r>
      <t>Pow. chodników m</t>
    </r>
    <r>
      <rPr>
        <b/>
        <sz val="7"/>
        <rFont val="Calibri"/>
        <family val="2"/>
      </rPr>
      <t>²</t>
    </r>
  </si>
  <si>
    <t xml:space="preserve">Wykaz ulic  gminnych wraz z przyległymi chodnikami przeznaczonych do letniego  utrzymania                  </t>
  </si>
  <si>
    <t>Budowlanych</t>
  </si>
  <si>
    <t>1036 D</t>
  </si>
  <si>
    <t>Juliusza Kossaka</t>
  </si>
  <si>
    <t>1042 D</t>
  </si>
  <si>
    <t>Stanisława Moniuszki</t>
  </si>
  <si>
    <t>1045 D</t>
  </si>
  <si>
    <t>Spadzista</t>
  </si>
  <si>
    <t>1048 D</t>
  </si>
  <si>
    <t>Wita Stwosza</t>
  </si>
  <si>
    <t>1050 D</t>
  </si>
  <si>
    <t>Armii Krajowej</t>
  </si>
  <si>
    <t>1035 D</t>
  </si>
  <si>
    <t>Fryderyka Chopina</t>
  </si>
  <si>
    <t>1037 D</t>
  </si>
  <si>
    <t>Galileusza</t>
  </si>
  <si>
    <t>1038 D</t>
  </si>
  <si>
    <t>Gwiaździsta</t>
  </si>
  <si>
    <t>1039 D</t>
  </si>
  <si>
    <t>Jedności Robotniczej</t>
  </si>
  <si>
    <t>1040 D</t>
  </si>
  <si>
    <t>Keplera</t>
  </si>
  <si>
    <t>1041 D</t>
  </si>
  <si>
    <t>Tadeusza Kościuszki</t>
  </si>
  <si>
    <t>1043 D</t>
  </si>
  <si>
    <t>Jana Matejki</t>
  </si>
  <si>
    <t>1044 D</t>
  </si>
  <si>
    <t>Gustawa Morcinka</t>
  </si>
  <si>
    <t>1046 D</t>
  </si>
  <si>
    <t>Przemysłowa</t>
  </si>
  <si>
    <t>1047 D</t>
  </si>
  <si>
    <t>Wojska Polskiego</t>
  </si>
  <si>
    <t>1033 D</t>
  </si>
  <si>
    <t>Aleja Wolności</t>
  </si>
  <si>
    <t>1051 D</t>
  </si>
  <si>
    <t>drogi wewnętrzne - bez nazwy</t>
  </si>
  <si>
    <t>Załącznik do specyfikacji Nr 6</t>
  </si>
  <si>
    <t>POWIATOWE</t>
  </si>
  <si>
    <t>SUMA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</si>
</sst>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"/>
      <family val="0"/>
    </font>
    <font>
      <sz val="9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b/>
      <sz val="7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0" fontId="47" fillId="0" borderId="10" xfId="0" applyFont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EITK~1\AppData\Local\Temp\drogi%20-%20lehman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6">
          <cell r="I16" t="str">
            <v>100418 D</v>
          </cell>
        </row>
        <row r="17">
          <cell r="I17" t="str">
            <v>100214 D</v>
          </cell>
        </row>
        <row r="19">
          <cell r="I19" t="str">
            <v>100215 D</v>
          </cell>
        </row>
        <row r="22">
          <cell r="I22" t="str">
            <v>100217 D</v>
          </cell>
        </row>
        <row r="23">
          <cell r="I23" t="str">
            <v>100218 D</v>
          </cell>
        </row>
        <row r="24">
          <cell r="I24" t="str">
            <v>100408 D</v>
          </cell>
        </row>
        <row r="26">
          <cell r="I26" t="str">
            <v>100428 D</v>
          </cell>
        </row>
        <row r="28">
          <cell r="I28" t="str">
            <v>100220 D</v>
          </cell>
        </row>
        <row r="29">
          <cell r="I29" t="str">
            <v>100221 D</v>
          </cell>
        </row>
        <row r="33">
          <cell r="I33" t="str">
            <v>100427 D</v>
          </cell>
        </row>
        <row r="35">
          <cell r="I35" t="str">
            <v>100224 D</v>
          </cell>
        </row>
        <row r="36">
          <cell r="I36" t="str">
            <v>100417 D</v>
          </cell>
        </row>
        <row r="37">
          <cell r="I37" t="str">
            <v>100225 D</v>
          </cell>
        </row>
        <row r="38">
          <cell r="I38" t="str">
            <v>100424 D</v>
          </cell>
        </row>
        <row r="39">
          <cell r="I39" t="str">
            <v>100226 D</v>
          </cell>
        </row>
        <row r="40">
          <cell r="I40" t="str">
            <v>100227 D</v>
          </cell>
        </row>
        <row r="42">
          <cell r="I42" t="str">
            <v>100229 D</v>
          </cell>
        </row>
        <row r="43">
          <cell r="I43" t="str">
            <v>100230 D</v>
          </cell>
        </row>
        <row r="44">
          <cell r="I44" t="str">
            <v>100231 D</v>
          </cell>
        </row>
        <row r="45">
          <cell r="I45" t="str">
            <v>100232 D</v>
          </cell>
        </row>
        <row r="46">
          <cell r="I46" t="str">
            <v>100429 D</v>
          </cell>
        </row>
        <row r="47">
          <cell r="I47" t="str">
            <v>100233 D</v>
          </cell>
        </row>
        <row r="48">
          <cell r="I48" t="str">
            <v>100234 D</v>
          </cell>
        </row>
        <row r="49">
          <cell r="I49" t="str">
            <v>100235 D</v>
          </cell>
        </row>
        <row r="50">
          <cell r="I50" t="str">
            <v>100237 D</v>
          </cell>
        </row>
        <row r="53">
          <cell r="I53" t="str">
            <v>100238 D</v>
          </cell>
        </row>
        <row r="54">
          <cell r="I54" t="str">
            <v>100239 D</v>
          </cell>
        </row>
        <row r="55">
          <cell r="I55" t="str">
            <v>100430 D</v>
          </cell>
        </row>
        <row r="56">
          <cell r="I56" t="str">
            <v>100240 D</v>
          </cell>
        </row>
        <row r="58">
          <cell r="I58" t="str">
            <v>100242 D</v>
          </cell>
        </row>
        <row r="59">
          <cell r="I59" t="str">
            <v>100243 D</v>
          </cell>
        </row>
        <row r="60">
          <cell r="I60" t="str">
            <v>100244 D</v>
          </cell>
        </row>
        <row r="62">
          <cell r="I62" t="str">
            <v>100246 D</v>
          </cell>
        </row>
        <row r="63">
          <cell r="I63" t="str">
            <v>100247 D</v>
          </cell>
        </row>
        <row r="64">
          <cell r="I64" t="str">
            <v>100248 D</v>
          </cell>
        </row>
        <row r="65">
          <cell r="I65" t="str">
            <v>100249 D</v>
          </cell>
        </row>
        <row r="67">
          <cell r="I67" t="str">
            <v>100250 D</v>
          </cell>
        </row>
        <row r="68">
          <cell r="I68" t="str">
            <v>100251 D</v>
          </cell>
        </row>
        <row r="69">
          <cell r="I69" t="str">
            <v>100252 D</v>
          </cell>
        </row>
        <row r="70">
          <cell r="I70" t="str">
            <v>100253 D</v>
          </cell>
        </row>
        <row r="73">
          <cell r="I73" t="str">
            <v>100410 D</v>
          </cell>
        </row>
        <row r="75">
          <cell r="I75" t="str">
            <v>100254 D</v>
          </cell>
        </row>
        <row r="76">
          <cell r="I76" t="str">
            <v>100425 D</v>
          </cell>
        </row>
        <row r="81">
          <cell r="I81" t="str">
            <v>100236 D</v>
          </cell>
        </row>
        <row r="82">
          <cell r="I82" t="str">
            <v>100257 D</v>
          </cell>
        </row>
        <row r="84">
          <cell r="I84" t="str">
            <v>100434 D</v>
          </cell>
        </row>
        <row r="87">
          <cell r="I87" t="str">
            <v>100258 D</v>
          </cell>
        </row>
        <row r="89">
          <cell r="I89" t="str">
            <v>100259 D</v>
          </cell>
        </row>
        <row r="90">
          <cell r="I90" t="str">
            <v>100260 D</v>
          </cell>
        </row>
        <row r="92">
          <cell r="I92" t="str">
            <v>100261 D</v>
          </cell>
        </row>
        <row r="94">
          <cell r="I94" t="str">
            <v>100263 D</v>
          </cell>
        </row>
        <row r="95">
          <cell r="I95" t="str">
            <v>100264 D</v>
          </cell>
        </row>
        <row r="96">
          <cell r="I96" t="str">
            <v>100265 D</v>
          </cell>
        </row>
        <row r="98">
          <cell r="I98" t="str">
            <v>100266 D</v>
          </cell>
        </row>
        <row r="100">
          <cell r="I100" t="str">
            <v>100267 D</v>
          </cell>
        </row>
        <row r="101">
          <cell r="I101" t="str">
            <v>100268 D</v>
          </cell>
        </row>
        <row r="102">
          <cell r="I102" t="str">
            <v>100269 D</v>
          </cell>
        </row>
        <row r="105">
          <cell r="I105" t="str">
            <v>100270 D</v>
          </cell>
        </row>
        <row r="106">
          <cell r="I106" t="str">
            <v>100271 D</v>
          </cell>
        </row>
        <row r="107">
          <cell r="I107" t="str">
            <v>100272 D</v>
          </cell>
        </row>
        <row r="108">
          <cell r="I108" t="str">
            <v>100273 D</v>
          </cell>
        </row>
        <row r="111">
          <cell r="I111" t="str">
            <v>100276 D</v>
          </cell>
        </row>
        <row r="114">
          <cell r="I114" t="str">
            <v>100278 D</v>
          </cell>
        </row>
        <row r="115">
          <cell r="I115" t="str">
            <v>100277 D</v>
          </cell>
        </row>
        <row r="116">
          <cell r="I116" t="str">
            <v>100279 D</v>
          </cell>
        </row>
        <row r="117">
          <cell r="I117" t="str">
            <v>100280 D</v>
          </cell>
        </row>
        <row r="118">
          <cell r="I118" t="str">
            <v>100281 D</v>
          </cell>
        </row>
        <row r="119">
          <cell r="I119" t="str">
            <v>100282 D</v>
          </cell>
        </row>
        <row r="120">
          <cell r="I120" t="str">
            <v>100283 D</v>
          </cell>
        </row>
        <row r="121">
          <cell r="I121" t="str">
            <v>100284 D</v>
          </cell>
        </row>
        <row r="123">
          <cell r="I123" t="str">
            <v>100286 D</v>
          </cell>
        </row>
        <row r="124">
          <cell r="I124" t="str">
            <v>100287 D</v>
          </cell>
        </row>
        <row r="125">
          <cell r="I125" t="str">
            <v>100288 D</v>
          </cell>
        </row>
        <row r="126">
          <cell r="I126" t="str">
            <v>100419 D</v>
          </cell>
        </row>
        <row r="127">
          <cell r="I127" t="str">
            <v>100289 D</v>
          </cell>
        </row>
        <row r="128">
          <cell r="I128" t="str">
            <v>100211 D</v>
          </cell>
        </row>
        <row r="129">
          <cell r="I129" t="str">
            <v>100212 D</v>
          </cell>
        </row>
        <row r="131">
          <cell r="I131" t="str">
            <v>100291 D</v>
          </cell>
        </row>
        <row r="132">
          <cell r="I132" t="str">
            <v>100292 D</v>
          </cell>
        </row>
        <row r="135">
          <cell r="I135" t="str">
            <v>100423 D</v>
          </cell>
        </row>
        <row r="137">
          <cell r="I137" t="str">
            <v>100295 D</v>
          </cell>
        </row>
        <row r="138">
          <cell r="I138" t="str">
            <v>100296 D</v>
          </cell>
        </row>
        <row r="150">
          <cell r="I150" t="str">
            <v>100304 D</v>
          </cell>
        </row>
        <row r="153">
          <cell r="I153" t="str">
            <v>100307 D</v>
          </cell>
        </row>
        <row r="154">
          <cell r="I154" t="str">
            <v>100274 D</v>
          </cell>
        </row>
        <row r="163">
          <cell r="I163" t="str">
            <v>100422 D</v>
          </cell>
        </row>
        <row r="167">
          <cell r="I167" t="str">
            <v>100317 D</v>
          </cell>
        </row>
        <row r="192">
          <cell r="I192" t="str">
            <v>100342 D</v>
          </cell>
        </row>
        <row r="195">
          <cell r="I195" t="str">
            <v>100415 D</v>
          </cell>
        </row>
        <row r="205">
          <cell r="I205" t="str">
            <v>100353 D</v>
          </cell>
        </row>
        <row r="206">
          <cell r="I206" t="str">
            <v>100407 D</v>
          </cell>
        </row>
        <row r="207">
          <cell r="I207" t="str">
            <v>100420 D</v>
          </cell>
        </row>
        <row r="209">
          <cell r="I209" t="str">
            <v>100355 D</v>
          </cell>
        </row>
        <row r="212">
          <cell r="I212" t="str">
            <v>100358 D</v>
          </cell>
        </row>
        <row r="233">
          <cell r="I233" t="str">
            <v>100377 D</v>
          </cell>
        </row>
        <row r="234">
          <cell r="I234" t="str">
            <v>100378 D</v>
          </cell>
        </row>
        <row r="236">
          <cell r="I236" t="str">
            <v>100380 D</v>
          </cell>
        </row>
        <row r="246">
          <cell r="I246" t="str">
            <v>100421 D</v>
          </cell>
        </row>
        <row r="258">
          <cell r="I258" t="str">
            <v>100398 D</v>
          </cell>
        </row>
        <row r="265">
          <cell r="I265" t="str">
            <v>100426 D</v>
          </cell>
        </row>
        <row r="270">
          <cell r="I270" t="str">
            <v>100406 D</v>
          </cell>
        </row>
        <row r="273">
          <cell r="I273" t="str">
            <v>100446 D</v>
          </cell>
        </row>
        <row r="275">
          <cell r="I275" t="str">
            <v>100447 D</v>
          </cell>
        </row>
        <row r="276">
          <cell r="I276" t="str">
            <v>100445 D</v>
          </cell>
        </row>
        <row r="278">
          <cell r="I278" t="str">
            <v>100444 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9"/>
  <sheetViews>
    <sheetView tabSelected="1" zoomScalePageLayoutView="0" workbookViewId="0" topLeftCell="A199">
      <selection activeCell="L28" sqref="L28"/>
    </sheetView>
  </sheetViews>
  <sheetFormatPr defaultColWidth="9.140625" defaultRowHeight="12.75"/>
  <cols>
    <col min="1" max="1" width="25.7109375" style="0" customWidth="1"/>
    <col min="3" max="3" width="6.00390625" style="0" customWidth="1"/>
    <col min="4" max="4" width="7.28125" style="0" customWidth="1"/>
    <col min="5" max="5" width="14.57421875" style="0" customWidth="1"/>
  </cols>
  <sheetData>
    <row r="1" spans="1:4" ht="12.75">
      <c r="A1" s="20" t="s">
        <v>378</v>
      </c>
      <c r="B1" s="20"/>
      <c r="C1" s="20"/>
      <c r="D1" s="20"/>
    </row>
    <row r="2" spans="1:4" ht="12.75" customHeight="1">
      <c r="A2" s="14" t="s">
        <v>342</v>
      </c>
      <c r="B2" s="15"/>
      <c r="C2" s="15"/>
      <c r="D2" s="15"/>
    </row>
    <row r="3" spans="1:4" ht="12.75">
      <c r="A3" s="16"/>
      <c r="B3" s="17"/>
      <c r="C3" s="17"/>
      <c r="D3" s="17"/>
    </row>
    <row r="4" spans="1:4" ht="12.75">
      <c r="A4" s="16"/>
      <c r="B4" s="17"/>
      <c r="C4" s="17"/>
      <c r="D4" s="17"/>
    </row>
    <row r="5" spans="1:4" ht="12.75">
      <c r="A5" s="16"/>
      <c r="B5" s="17"/>
      <c r="C5" s="17"/>
      <c r="D5" s="17"/>
    </row>
    <row r="6" spans="1:4" ht="12.75">
      <c r="A6" s="18"/>
      <c r="B6" s="19"/>
      <c r="C6" s="19"/>
      <c r="D6" s="19"/>
    </row>
    <row r="7" spans="1:5" ht="27.75">
      <c r="A7" s="5" t="s">
        <v>339</v>
      </c>
      <c r="B7" s="5" t="s">
        <v>225</v>
      </c>
      <c r="C7" s="5" t="s">
        <v>0</v>
      </c>
      <c r="D7" s="5" t="s">
        <v>340</v>
      </c>
      <c r="E7" s="5" t="s">
        <v>341</v>
      </c>
    </row>
    <row r="8" spans="1:5" ht="12.75">
      <c r="A8" s="1" t="s">
        <v>1</v>
      </c>
      <c r="B8" s="4"/>
      <c r="C8" s="2" t="s">
        <v>2</v>
      </c>
      <c r="D8" s="2">
        <v>1546</v>
      </c>
      <c r="E8" s="1">
        <v>366</v>
      </c>
    </row>
    <row r="9" spans="1:5" ht="12.75">
      <c r="A9" s="1" t="s">
        <v>3</v>
      </c>
      <c r="B9" s="1" t="str">
        <f>'[1]Arkusz1'!$I$128</f>
        <v>100211 D</v>
      </c>
      <c r="C9" s="2" t="s">
        <v>2</v>
      </c>
      <c r="D9" s="2">
        <v>361</v>
      </c>
      <c r="E9" s="1">
        <v>3984</v>
      </c>
    </row>
    <row r="10" spans="1:5" ht="12.75">
      <c r="A10" s="1" t="s">
        <v>4</v>
      </c>
      <c r="B10" s="1" t="str">
        <f>'[1]Arkusz1'!$I$129</f>
        <v>100212 D</v>
      </c>
      <c r="C10" s="2" t="s">
        <v>2</v>
      </c>
      <c r="D10" s="2">
        <v>232</v>
      </c>
      <c r="E10" s="1">
        <v>871</v>
      </c>
    </row>
    <row r="11" spans="1:5" ht="12.75">
      <c r="A11" s="1" t="s">
        <v>5</v>
      </c>
      <c r="B11" s="1" t="str">
        <f>'[1]Arkusz1'!$I$19</f>
        <v>100215 D</v>
      </c>
      <c r="C11" s="2" t="s">
        <v>6</v>
      </c>
      <c r="D11" s="2">
        <v>162</v>
      </c>
      <c r="E11" s="1">
        <v>280</v>
      </c>
    </row>
    <row r="12" spans="1:5" ht="12.75">
      <c r="A12" s="1" t="s">
        <v>7</v>
      </c>
      <c r="B12" s="1" t="str">
        <f>'[1]Arkusz1'!$I$138</f>
        <v>100296 D</v>
      </c>
      <c r="C12" s="2" t="s">
        <v>2</v>
      </c>
      <c r="D12" s="2">
        <v>1598</v>
      </c>
      <c r="E12" s="1">
        <v>4991</v>
      </c>
    </row>
    <row r="13" spans="1:5" ht="12.75">
      <c r="A13" s="1" t="s">
        <v>8</v>
      </c>
      <c r="B13" s="1" t="s">
        <v>226</v>
      </c>
      <c r="C13" s="2" t="s">
        <v>2</v>
      </c>
      <c r="D13" s="2">
        <f>2433-244-543</f>
        <v>1646</v>
      </c>
      <c r="E13" s="1">
        <v>508</v>
      </c>
    </row>
    <row r="14" spans="1:5" ht="12.75">
      <c r="A14" s="1" t="s">
        <v>10</v>
      </c>
      <c r="B14" s="1" t="str">
        <f>'[1]Arkusz1'!$I$17</f>
        <v>100214 D</v>
      </c>
      <c r="C14" s="2" t="s">
        <v>2</v>
      </c>
      <c r="D14" s="2">
        <v>449</v>
      </c>
      <c r="E14" s="1">
        <v>2211</v>
      </c>
    </row>
    <row r="15" spans="1:5" ht="12.75">
      <c r="A15" s="1" t="s">
        <v>11</v>
      </c>
      <c r="B15" s="1" t="s">
        <v>227</v>
      </c>
      <c r="C15" s="2" t="s">
        <v>6</v>
      </c>
      <c r="D15" s="2">
        <v>195</v>
      </c>
      <c r="E15" s="1">
        <v>604</v>
      </c>
    </row>
    <row r="16" spans="1:5" ht="12.75">
      <c r="A16" s="1" t="s">
        <v>12</v>
      </c>
      <c r="B16" s="1" t="str">
        <f>'[1]Arkusz1'!$I$58</f>
        <v>100242 D</v>
      </c>
      <c r="C16" s="2" t="s">
        <v>6</v>
      </c>
      <c r="D16" s="2">
        <v>398</v>
      </c>
      <c r="E16" s="1">
        <v>1830</v>
      </c>
    </row>
    <row r="17" spans="1:5" ht="12.75">
      <c r="A17" s="1" t="s">
        <v>13</v>
      </c>
      <c r="B17" s="1" t="str">
        <f>'[1]Arkusz1'!$I$22</f>
        <v>100217 D</v>
      </c>
      <c r="C17" s="2" t="s">
        <v>6</v>
      </c>
      <c r="D17" s="2">
        <v>80</v>
      </c>
      <c r="E17" s="1">
        <v>79</v>
      </c>
    </row>
    <row r="18" spans="1:5" ht="12.75">
      <c r="A18" s="1" t="s">
        <v>14</v>
      </c>
      <c r="B18" s="1" t="str">
        <f>'[1]Arkusz1'!$I$154</f>
        <v>100274 D</v>
      </c>
      <c r="C18" s="2" t="s">
        <v>6</v>
      </c>
      <c r="D18" s="2">
        <v>249</v>
      </c>
      <c r="E18" s="1">
        <v>203</v>
      </c>
    </row>
    <row r="19" spans="1:5" ht="12.75">
      <c r="A19" s="1" t="s">
        <v>15</v>
      </c>
      <c r="B19" s="1" t="str">
        <f>'[1]Arkusz1'!$I$23</f>
        <v>100218 D</v>
      </c>
      <c r="C19" s="2" t="s">
        <v>6</v>
      </c>
      <c r="D19" s="2">
        <v>55</v>
      </c>
      <c r="E19" s="1">
        <v>24</v>
      </c>
    </row>
    <row r="20" spans="1:5" ht="12.75">
      <c r="A20" s="1" t="s">
        <v>16</v>
      </c>
      <c r="B20" s="1" t="str">
        <f>'[1]Arkusz1'!$I$24</f>
        <v>100408 D</v>
      </c>
      <c r="C20" s="2" t="s">
        <v>17</v>
      </c>
      <c r="D20" s="2">
        <v>421</v>
      </c>
      <c r="E20" s="1">
        <v>1192</v>
      </c>
    </row>
    <row r="21" spans="1:5" ht="12.75">
      <c r="A21" s="1" t="s">
        <v>18</v>
      </c>
      <c r="B21" s="1" t="str">
        <f>'[1]Arkusz1'!$I$192</f>
        <v>100342 D</v>
      </c>
      <c r="C21" s="2" t="s">
        <v>2</v>
      </c>
      <c r="D21" s="2">
        <v>539</v>
      </c>
      <c r="E21" s="1">
        <v>1301</v>
      </c>
    </row>
    <row r="22" spans="1:5" ht="12.75">
      <c r="A22" s="1" t="s">
        <v>19</v>
      </c>
      <c r="B22" s="1" t="s">
        <v>228</v>
      </c>
      <c r="C22" s="2" t="s">
        <v>9</v>
      </c>
      <c r="D22" s="2">
        <v>1208</v>
      </c>
      <c r="E22" s="1">
        <v>5778</v>
      </c>
    </row>
    <row r="23" spans="1:5" ht="12.75">
      <c r="A23" s="1" t="s">
        <v>20</v>
      </c>
      <c r="B23" s="1" t="str">
        <f>'[1]Arkusz1'!$I$26</f>
        <v>100428 D</v>
      </c>
      <c r="C23" s="2" t="s">
        <v>2</v>
      </c>
      <c r="D23" s="2">
        <v>264</v>
      </c>
      <c r="E23" s="1">
        <v>0</v>
      </c>
    </row>
    <row r="24" spans="1:5" ht="12.75">
      <c r="A24" s="1" t="s">
        <v>21</v>
      </c>
      <c r="B24" s="1" t="str">
        <f>'[1]Arkusz1'!$I$28</f>
        <v>100220 D</v>
      </c>
      <c r="C24" s="2" t="s">
        <v>6</v>
      </c>
      <c r="D24" s="2">
        <v>184</v>
      </c>
      <c r="E24" s="1">
        <v>562</v>
      </c>
    </row>
    <row r="25" spans="1:5" ht="12.75">
      <c r="A25" s="1" t="s">
        <v>22</v>
      </c>
      <c r="B25" s="1" t="str">
        <f>'[1]Arkusz1'!$I$29</f>
        <v>100221 D</v>
      </c>
      <c r="C25" s="2" t="s">
        <v>6</v>
      </c>
      <c r="D25" s="2">
        <v>455</v>
      </c>
      <c r="E25" s="1">
        <v>128</v>
      </c>
    </row>
    <row r="26" spans="1:5" ht="12.75">
      <c r="A26" s="1" t="s">
        <v>23</v>
      </c>
      <c r="B26" s="1" t="s">
        <v>229</v>
      </c>
      <c r="C26" s="2" t="s">
        <v>2</v>
      </c>
      <c r="D26" s="2">
        <v>337</v>
      </c>
      <c r="E26" s="1">
        <v>2060</v>
      </c>
    </row>
    <row r="27" spans="1:5" ht="12.75">
      <c r="A27" s="1" t="s">
        <v>24</v>
      </c>
      <c r="B27" s="1" t="str">
        <f>'[1]Arkusz1'!$I$33</f>
        <v>100427 D</v>
      </c>
      <c r="C27" s="2" t="s">
        <v>6</v>
      </c>
      <c r="D27" s="2">
        <v>264</v>
      </c>
      <c r="E27" s="1">
        <v>706</v>
      </c>
    </row>
    <row r="28" spans="1:5" ht="12.75">
      <c r="A28" s="1" t="s">
        <v>25</v>
      </c>
      <c r="B28" s="1" t="str">
        <f>'[1]Arkusz1'!$I$35</f>
        <v>100224 D</v>
      </c>
      <c r="C28" s="2" t="s">
        <v>6</v>
      </c>
      <c r="D28" s="2">
        <v>98</v>
      </c>
      <c r="E28" s="1">
        <v>81</v>
      </c>
    </row>
    <row r="29" spans="1:5" ht="12.75">
      <c r="A29" s="1" t="s">
        <v>26</v>
      </c>
      <c r="B29" s="1" t="str">
        <f>'[1]Arkusz1'!$I$36</f>
        <v>100417 D</v>
      </c>
      <c r="C29" s="2" t="s">
        <v>6</v>
      </c>
      <c r="D29" s="2">
        <f>567-199</f>
        <v>368</v>
      </c>
      <c r="E29" s="1">
        <v>11</v>
      </c>
    </row>
    <row r="30" spans="1:5" ht="12.75">
      <c r="A30" s="1" t="s">
        <v>27</v>
      </c>
      <c r="B30" s="1" t="str">
        <f>'[1]Arkusz1'!$I$153</f>
        <v>100307 D</v>
      </c>
      <c r="C30" s="2" t="s">
        <v>6</v>
      </c>
      <c r="D30" s="2">
        <v>165</v>
      </c>
      <c r="E30" s="1">
        <v>668</v>
      </c>
    </row>
    <row r="31" spans="1:5" ht="12.75">
      <c r="A31" s="1" t="s">
        <v>28</v>
      </c>
      <c r="B31" s="1" t="str">
        <f>'[1]Arkusz1'!$I$40</f>
        <v>100227 D</v>
      </c>
      <c r="C31" s="2" t="s">
        <v>6</v>
      </c>
      <c r="D31" s="2">
        <v>160</v>
      </c>
      <c r="E31" s="1">
        <v>785</v>
      </c>
    </row>
    <row r="32" spans="1:5" ht="12.75">
      <c r="A32" s="1" t="s">
        <v>29</v>
      </c>
      <c r="B32" s="1" t="str">
        <f>'[1]Arkusz1'!$I$43</f>
        <v>100230 D</v>
      </c>
      <c r="C32" s="2" t="s">
        <v>6</v>
      </c>
      <c r="D32" s="2">
        <v>116</v>
      </c>
      <c r="E32" s="1">
        <v>26</v>
      </c>
    </row>
    <row r="33" spans="1:5" ht="12.75">
      <c r="A33" s="1" t="s">
        <v>30</v>
      </c>
      <c r="B33" s="1" t="str">
        <f>'[1]Arkusz1'!$I$44</f>
        <v>100231 D</v>
      </c>
      <c r="C33" s="2" t="s">
        <v>6</v>
      </c>
      <c r="D33" s="2">
        <v>262</v>
      </c>
      <c r="E33" s="1">
        <v>869</v>
      </c>
    </row>
    <row r="34" spans="1:5" ht="12.75">
      <c r="A34" s="1" t="s">
        <v>31</v>
      </c>
      <c r="B34" s="1" t="str">
        <f>'[1]Arkusz1'!$I$45</f>
        <v>100232 D</v>
      </c>
      <c r="C34" s="2" t="s">
        <v>2</v>
      </c>
      <c r="D34" s="2">
        <f>1202-498</f>
        <v>704</v>
      </c>
      <c r="E34" s="1">
        <v>0</v>
      </c>
    </row>
    <row r="35" spans="1:5" ht="12.75">
      <c r="A35" s="1" t="s">
        <v>32</v>
      </c>
      <c r="B35" s="1" t="str">
        <f>'[1]Arkusz1'!$I$46</f>
        <v>100429 D</v>
      </c>
      <c r="C35" s="2" t="s">
        <v>6</v>
      </c>
      <c r="D35" s="2">
        <v>195</v>
      </c>
      <c r="E35" s="1">
        <v>432</v>
      </c>
    </row>
    <row r="36" spans="1:5" ht="12.75">
      <c r="A36" s="1" t="s">
        <v>33</v>
      </c>
      <c r="B36" s="1" t="str">
        <f>'[1]Arkusz1'!$I$47</f>
        <v>100233 D</v>
      </c>
      <c r="C36" s="2" t="s">
        <v>6</v>
      </c>
      <c r="D36" s="2">
        <v>322</v>
      </c>
      <c r="E36" s="1">
        <v>568</v>
      </c>
    </row>
    <row r="37" spans="1:5" ht="12.75">
      <c r="A37" s="1" t="s">
        <v>34</v>
      </c>
      <c r="B37" s="1" t="str">
        <f>'[1]Arkusz1'!$I$48</f>
        <v>100234 D</v>
      </c>
      <c r="C37" s="2" t="s">
        <v>6</v>
      </c>
      <c r="D37" s="2">
        <v>836</v>
      </c>
      <c r="E37" s="1">
        <v>348</v>
      </c>
    </row>
    <row r="38" spans="1:5" ht="12.75">
      <c r="A38" s="1" t="s">
        <v>35</v>
      </c>
      <c r="B38" s="1" t="str">
        <f>'[1]Arkusz1'!$I$49</f>
        <v>100235 D</v>
      </c>
      <c r="C38" s="2" t="s">
        <v>9</v>
      </c>
      <c r="D38" s="2">
        <v>926</v>
      </c>
      <c r="E38" s="1">
        <v>3154</v>
      </c>
    </row>
    <row r="39" spans="1:5" ht="12.75">
      <c r="A39" s="1" t="s">
        <v>36</v>
      </c>
      <c r="B39" s="1" t="str">
        <f>'[1]Arkusz1'!$I$167</f>
        <v>100317 D</v>
      </c>
      <c r="C39" s="2" t="s">
        <v>6</v>
      </c>
      <c r="D39" s="2">
        <v>99</v>
      </c>
      <c r="E39" s="1">
        <v>0</v>
      </c>
    </row>
    <row r="40" spans="1:5" ht="12.75">
      <c r="A40" s="1" t="s">
        <v>37</v>
      </c>
      <c r="B40" s="1" t="str">
        <f>'[1]Arkusz1'!$I$50</f>
        <v>100237 D</v>
      </c>
      <c r="C40" s="2" t="s">
        <v>2</v>
      </c>
      <c r="D40" s="2">
        <v>748</v>
      </c>
      <c r="E40" s="1">
        <v>2036</v>
      </c>
    </row>
    <row r="41" spans="1:5" ht="24">
      <c r="A41" s="1" t="s">
        <v>38</v>
      </c>
      <c r="B41" s="1" t="str">
        <f>'[1]Arkusz1'!$I$270</f>
        <v>100406 D</v>
      </c>
      <c r="C41" s="2" t="s">
        <v>6</v>
      </c>
      <c r="D41" s="2">
        <v>281</v>
      </c>
      <c r="E41" s="1">
        <v>324</v>
      </c>
    </row>
    <row r="42" spans="1:5" ht="12.75">
      <c r="A42" s="1" t="s">
        <v>39</v>
      </c>
      <c r="B42" s="1" t="str">
        <f>'[1]Arkusz1'!$I$150</f>
        <v>100304 D</v>
      </c>
      <c r="C42" s="2" t="s">
        <v>6</v>
      </c>
      <c r="D42" s="2">
        <v>283</v>
      </c>
      <c r="E42" s="1">
        <v>256</v>
      </c>
    </row>
    <row r="43" spans="1:5" ht="12.75">
      <c r="A43" s="1" t="s">
        <v>40</v>
      </c>
      <c r="B43" s="1" t="str">
        <f>'[1]Arkusz1'!$I$53</f>
        <v>100238 D</v>
      </c>
      <c r="C43" s="2" t="s">
        <v>6</v>
      </c>
      <c r="D43" s="2">
        <v>153</v>
      </c>
      <c r="E43" s="1">
        <v>29</v>
      </c>
    </row>
    <row r="44" spans="1:5" ht="12.75">
      <c r="A44" s="1" t="s">
        <v>41</v>
      </c>
      <c r="B44" s="1" t="str">
        <f>'[1]Arkusz1'!$I$54</f>
        <v>100239 D</v>
      </c>
      <c r="C44" s="2" t="s">
        <v>6</v>
      </c>
      <c r="D44" s="2">
        <f>472-157</f>
        <v>315</v>
      </c>
      <c r="E44" s="1">
        <v>1463</v>
      </c>
    </row>
    <row r="45" spans="1:5" ht="24">
      <c r="A45" s="1" t="s">
        <v>42</v>
      </c>
      <c r="B45" s="1" t="str">
        <f>'[1]Arkusz1'!$I$273</f>
        <v>100446 D</v>
      </c>
      <c r="C45" s="2" t="s">
        <v>6</v>
      </c>
      <c r="D45" s="2">
        <v>182</v>
      </c>
      <c r="E45" s="1">
        <v>0</v>
      </c>
    </row>
    <row r="46" spans="1:5" ht="12.75">
      <c r="A46" s="1" t="s">
        <v>43</v>
      </c>
      <c r="B46" s="1" t="str">
        <f>'[1]Arkusz1'!$I$126</f>
        <v>100419 D</v>
      </c>
      <c r="C46" s="2" t="s">
        <v>6</v>
      </c>
      <c r="D46" s="2">
        <v>353</v>
      </c>
      <c r="E46" s="1">
        <v>0</v>
      </c>
    </row>
    <row r="47" spans="1:5" ht="24">
      <c r="A47" s="1" t="s">
        <v>44</v>
      </c>
      <c r="B47" s="1" t="str">
        <f>'[1]Arkusz1'!$I$275</f>
        <v>100447 D</v>
      </c>
      <c r="C47" s="2" t="s">
        <v>6</v>
      </c>
      <c r="D47" s="2">
        <v>236</v>
      </c>
      <c r="E47" s="1">
        <v>132</v>
      </c>
    </row>
    <row r="48" spans="1:5" ht="24">
      <c r="A48" s="1" t="s">
        <v>45</v>
      </c>
      <c r="B48" s="1" t="str">
        <f>'[1]Arkusz1'!$I$207</f>
        <v>100420 D</v>
      </c>
      <c r="C48" s="2" t="s">
        <v>6</v>
      </c>
      <c r="D48" s="2">
        <v>160</v>
      </c>
      <c r="E48" s="1">
        <v>74</v>
      </c>
    </row>
    <row r="49" spans="1:5" ht="24">
      <c r="A49" s="1" t="s">
        <v>46</v>
      </c>
      <c r="B49" s="1" t="str">
        <f>'[1]Arkusz1'!$I$195</f>
        <v>100415 D</v>
      </c>
      <c r="C49" s="2" t="s">
        <v>6</v>
      </c>
      <c r="D49" s="2">
        <v>157</v>
      </c>
      <c r="E49" s="1">
        <v>350</v>
      </c>
    </row>
    <row r="50" spans="1:5" ht="12.75">
      <c r="A50" s="1" t="s">
        <v>47</v>
      </c>
      <c r="B50" s="1" t="str">
        <f>'[1]Arkusz1'!$I$246</f>
        <v>100421 D</v>
      </c>
      <c r="C50" s="2" t="s">
        <v>6</v>
      </c>
      <c r="D50" s="2">
        <v>209</v>
      </c>
      <c r="E50" s="1">
        <v>0</v>
      </c>
    </row>
    <row r="51" spans="1:5" ht="12.75">
      <c r="A51" s="1" t="s">
        <v>48</v>
      </c>
      <c r="B51" s="1" t="str">
        <f>'[1]Arkusz1'!$I$16</f>
        <v>100418 D</v>
      </c>
      <c r="C51" s="2" t="s">
        <v>2</v>
      </c>
      <c r="D51" s="2">
        <v>474</v>
      </c>
      <c r="E51" s="1">
        <v>775</v>
      </c>
    </row>
    <row r="52" spans="1:5" ht="24">
      <c r="A52" s="1" t="s">
        <v>49</v>
      </c>
      <c r="B52" s="1" t="str">
        <f>'[1]Arkusz1'!$I$206</f>
        <v>100407 D</v>
      </c>
      <c r="C52" s="2" t="s">
        <v>17</v>
      </c>
      <c r="D52" s="2">
        <v>2832</v>
      </c>
      <c r="E52" s="1">
        <v>7123</v>
      </c>
    </row>
    <row r="53" spans="1:5" ht="12.75">
      <c r="A53" s="1" t="s">
        <v>50</v>
      </c>
      <c r="B53" s="1" t="str">
        <f>'[1]Arkusz1'!$I$55</f>
        <v>100430 D</v>
      </c>
      <c r="C53" s="2" t="s">
        <v>6</v>
      </c>
      <c r="D53" s="2">
        <v>436</v>
      </c>
      <c r="E53" s="1">
        <v>0</v>
      </c>
    </row>
    <row r="54" spans="1:5" ht="12.75">
      <c r="A54" s="1" t="s">
        <v>51</v>
      </c>
      <c r="B54" s="1" t="str">
        <f>'[1]Arkusz1'!$I$56</f>
        <v>100240 D</v>
      </c>
      <c r="C54" s="2" t="s">
        <v>6</v>
      </c>
      <c r="D54" s="2">
        <v>148</v>
      </c>
      <c r="E54" s="1">
        <v>528</v>
      </c>
    </row>
    <row r="55" spans="1:5" ht="12.75">
      <c r="A55" s="1" t="s">
        <v>52</v>
      </c>
      <c r="B55" s="1" t="str">
        <f>'[1]Arkusz1'!$I$59</f>
        <v>100243 D</v>
      </c>
      <c r="C55" s="2" t="s">
        <v>2</v>
      </c>
      <c r="D55" s="2">
        <v>557</v>
      </c>
      <c r="E55" s="1">
        <v>590</v>
      </c>
    </row>
    <row r="56" spans="1:5" ht="12.75">
      <c r="A56" s="1" t="s">
        <v>53</v>
      </c>
      <c r="B56" s="1" t="str">
        <f>'[1]Arkusz1'!$I$60</f>
        <v>100244 D</v>
      </c>
      <c r="C56" s="2" t="s">
        <v>6</v>
      </c>
      <c r="D56" s="2">
        <v>148</v>
      </c>
      <c r="E56" s="1">
        <v>575</v>
      </c>
    </row>
    <row r="57" spans="1:5" ht="12.75">
      <c r="A57" s="1" t="s">
        <v>54</v>
      </c>
      <c r="B57" s="1" t="str">
        <f>'[1]Arkusz1'!$I$62</f>
        <v>100246 D</v>
      </c>
      <c r="C57" s="2" t="s">
        <v>2</v>
      </c>
      <c r="D57" s="2">
        <v>402</v>
      </c>
      <c r="E57" s="1">
        <v>730</v>
      </c>
    </row>
    <row r="58" spans="1:5" ht="12.75">
      <c r="A58" s="1" t="s">
        <v>55</v>
      </c>
      <c r="B58" s="1" t="str">
        <f>'[1]Arkusz1'!$I$63</f>
        <v>100247 D</v>
      </c>
      <c r="C58" s="2" t="s">
        <v>6</v>
      </c>
      <c r="D58" s="2">
        <v>186</v>
      </c>
      <c r="E58" s="1">
        <v>153</v>
      </c>
    </row>
    <row r="59" spans="1:5" ht="12.75">
      <c r="A59" s="1" t="s">
        <v>56</v>
      </c>
      <c r="B59" s="1" t="str">
        <f>'[1]Arkusz1'!$I$64</f>
        <v>100248 D</v>
      </c>
      <c r="C59" s="2" t="s">
        <v>6</v>
      </c>
      <c r="D59" s="2">
        <v>518</v>
      </c>
      <c r="E59" s="1">
        <v>2379</v>
      </c>
    </row>
    <row r="60" spans="1:5" ht="12.75">
      <c r="A60" s="1" t="s">
        <v>57</v>
      </c>
      <c r="B60" s="1" t="str">
        <f>'[1]Arkusz1'!$I$65</f>
        <v>100249 D</v>
      </c>
      <c r="C60" s="2" t="s">
        <v>6</v>
      </c>
      <c r="D60" s="2">
        <v>535</v>
      </c>
      <c r="E60" s="1">
        <v>1751</v>
      </c>
    </row>
    <row r="61" spans="1:5" ht="12.75">
      <c r="A61" s="1" t="s">
        <v>58</v>
      </c>
      <c r="B61" s="1" t="str">
        <f>'[1]Arkusz1'!$I$67</f>
        <v>100250 D</v>
      </c>
      <c r="C61" s="2" t="s">
        <v>6</v>
      </c>
      <c r="D61" s="2">
        <v>163</v>
      </c>
      <c r="E61" s="1">
        <v>521</v>
      </c>
    </row>
    <row r="62" spans="1:5" ht="12.75">
      <c r="A62" s="1" t="s">
        <v>59</v>
      </c>
      <c r="B62" s="1" t="str">
        <f>'[1]Arkusz1'!$I$68</f>
        <v>100251 D</v>
      </c>
      <c r="C62" s="2" t="s">
        <v>17</v>
      </c>
      <c r="D62" s="2">
        <v>1725</v>
      </c>
      <c r="E62" s="1">
        <v>9182</v>
      </c>
    </row>
    <row r="63" spans="1:5" ht="12.75">
      <c r="A63" s="1" t="s">
        <v>60</v>
      </c>
      <c r="B63" s="1" t="str">
        <f>'[1]Arkusz1'!$I$69</f>
        <v>100252 D</v>
      </c>
      <c r="C63" s="2" t="s">
        <v>6</v>
      </c>
      <c r="D63" s="2">
        <v>103</v>
      </c>
      <c r="E63" s="1">
        <v>278</v>
      </c>
    </row>
    <row r="64" spans="1:5" ht="12.75">
      <c r="A64" s="1" t="s">
        <v>61</v>
      </c>
      <c r="B64" s="1" t="str">
        <f>'[1]Arkusz1'!$I$205</f>
        <v>100353 D</v>
      </c>
      <c r="C64" s="2" t="s">
        <v>2</v>
      </c>
      <c r="D64" s="2">
        <v>477</v>
      </c>
      <c r="E64" s="1">
        <v>1970</v>
      </c>
    </row>
    <row r="65" spans="1:5" ht="12.75">
      <c r="A65" s="1" t="s">
        <v>62</v>
      </c>
      <c r="B65" s="1" t="str">
        <f>'[1]Arkusz1'!$I$70</f>
        <v>100253 D</v>
      </c>
      <c r="C65" s="2" t="s">
        <v>2</v>
      </c>
      <c r="D65" s="2">
        <v>440</v>
      </c>
      <c r="E65" s="1">
        <v>1802</v>
      </c>
    </row>
    <row r="66" spans="1:5" ht="12.75">
      <c r="A66" s="1" t="s">
        <v>63</v>
      </c>
      <c r="B66" s="1" t="str">
        <f>'[1]Arkusz1'!$I$73</f>
        <v>100410 D</v>
      </c>
      <c r="C66" s="2" t="s">
        <v>6</v>
      </c>
      <c r="D66" s="2">
        <v>139</v>
      </c>
      <c r="E66" s="1">
        <v>699</v>
      </c>
    </row>
    <row r="67" spans="1:5" ht="12.75">
      <c r="A67" s="1" t="s">
        <v>64</v>
      </c>
      <c r="B67" s="1" t="str">
        <f>'[1]Arkusz1'!$I$92</f>
        <v>100261 D</v>
      </c>
      <c r="C67" s="2" t="s">
        <v>2</v>
      </c>
      <c r="D67" s="2">
        <f>667-36</f>
        <v>631</v>
      </c>
      <c r="E67" s="1">
        <v>2277</v>
      </c>
    </row>
    <row r="68" spans="1:5" ht="12.75">
      <c r="A68" s="1" t="s">
        <v>65</v>
      </c>
      <c r="B68" s="1" t="str">
        <f>'[1]Arkusz1'!$I$39</f>
        <v>100226 D</v>
      </c>
      <c r="C68" s="2" t="s">
        <v>2</v>
      </c>
      <c r="D68" s="2">
        <v>1132</v>
      </c>
      <c r="E68" s="1">
        <v>3364</v>
      </c>
    </row>
    <row r="69" spans="1:5" ht="12.75">
      <c r="A69" s="1" t="s">
        <v>66</v>
      </c>
      <c r="B69" s="1" t="str">
        <f>'[1]Arkusz1'!$I$75</f>
        <v>100254 D</v>
      </c>
      <c r="C69" s="2" t="s">
        <v>2</v>
      </c>
      <c r="D69" s="2">
        <v>373</v>
      </c>
      <c r="E69" s="1">
        <v>1954</v>
      </c>
    </row>
    <row r="70" spans="1:5" ht="12.75">
      <c r="A70" s="1" t="s">
        <v>67</v>
      </c>
      <c r="B70" s="1" t="str">
        <f>'[1]Arkusz1'!$I$37</f>
        <v>100225 D</v>
      </c>
      <c r="C70" s="2" t="s">
        <v>6</v>
      </c>
      <c r="D70" s="2">
        <v>315</v>
      </c>
      <c r="E70" s="1">
        <v>1055</v>
      </c>
    </row>
    <row r="71" spans="1:5" ht="12.75">
      <c r="A71" s="1" t="s">
        <v>68</v>
      </c>
      <c r="B71" s="1" t="str">
        <f>'[1]Arkusz1'!$I$42</f>
        <v>100229 D</v>
      </c>
      <c r="C71" s="2" t="s">
        <v>2</v>
      </c>
      <c r="D71" s="2">
        <v>317</v>
      </c>
      <c r="E71" s="1">
        <v>1158</v>
      </c>
    </row>
    <row r="72" spans="1:5" ht="12.75">
      <c r="A72" s="1" t="s">
        <v>69</v>
      </c>
      <c r="B72" s="1" t="str">
        <f>'[1]Arkusz1'!$I$278</f>
        <v>100444 D</v>
      </c>
      <c r="C72" s="2" t="s">
        <v>6</v>
      </c>
      <c r="D72" s="2">
        <v>105</v>
      </c>
      <c r="E72" s="1">
        <v>0</v>
      </c>
    </row>
    <row r="73" spans="1:5" ht="12.75">
      <c r="A73" s="1" t="s">
        <v>70</v>
      </c>
      <c r="B73" s="1" t="str">
        <f>'[1]Arkusz1'!$I$89</f>
        <v>100259 D</v>
      </c>
      <c r="C73" s="2" t="s">
        <v>6</v>
      </c>
      <c r="D73" s="2">
        <v>210</v>
      </c>
      <c r="E73" s="1">
        <v>578</v>
      </c>
    </row>
    <row r="74" spans="1:5" ht="12.75">
      <c r="A74" s="1" t="s">
        <v>71</v>
      </c>
      <c r="B74" s="1" t="str">
        <f>'[1]Arkusz1'!$I$276</f>
        <v>100445 D</v>
      </c>
      <c r="C74" s="2" t="s">
        <v>6</v>
      </c>
      <c r="D74" s="2">
        <v>179</v>
      </c>
      <c r="E74" s="1">
        <v>0</v>
      </c>
    </row>
    <row r="75" spans="1:5" ht="12.75">
      <c r="A75" s="1" t="s">
        <v>72</v>
      </c>
      <c r="B75" s="1" t="str">
        <f>'[1]Arkusz1'!$I$236</f>
        <v>100380 D</v>
      </c>
      <c r="C75" s="2" t="s">
        <v>6</v>
      </c>
      <c r="D75" s="2">
        <v>280</v>
      </c>
      <c r="E75" s="1">
        <v>250</v>
      </c>
    </row>
    <row r="76" spans="1:5" ht="12.75">
      <c r="A76" s="1" t="s">
        <v>73</v>
      </c>
      <c r="B76" s="1" t="str">
        <f>'[1]Arkusz1'!$I$118</f>
        <v>100281 D</v>
      </c>
      <c r="C76" s="2" t="s">
        <v>6</v>
      </c>
      <c r="D76" s="2">
        <v>270</v>
      </c>
      <c r="E76" s="1">
        <v>323</v>
      </c>
    </row>
    <row r="77" spans="1:5" ht="12.75">
      <c r="A77" s="1" t="s">
        <v>74</v>
      </c>
      <c r="B77" s="1" t="str">
        <f>'[1]Arkusz1'!$I$258</f>
        <v>100398 D</v>
      </c>
      <c r="C77" s="2" t="s">
        <v>6</v>
      </c>
      <c r="D77" s="2">
        <v>395</v>
      </c>
      <c r="E77" s="1">
        <v>1332</v>
      </c>
    </row>
    <row r="78" spans="1:5" ht="12.75">
      <c r="A78" s="1" t="s">
        <v>75</v>
      </c>
      <c r="B78" s="1" t="str">
        <f>'[1]Arkusz1'!$I$212</f>
        <v>100358 D</v>
      </c>
      <c r="C78" s="2" t="s">
        <v>6</v>
      </c>
      <c r="D78" s="2">
        <f>91-26</f>
        <v>65</v>
      </c>
      <c r="E78" s="1">
        <v>53</v>
      </c>
    </row>
    <row r="79" spans="1:5" ht="12.75">
      <c r="A79" s="1" t="s">
        <v>76</v>
      </c>
      <c r="B79" s="1" t="str">
        <f>'[1]Arkusz1'!$I$137</f>
        <v>100295 D</v>
      </c>
      <c r="C79" s="2" t="s">
        <v>6</v>
      </c>
      <c r="D79" s="2">
        <v>100</v>
      </c>
      <c r="E79" s="1">
        <v>289</v>
      </c>
    </row>
    <row r="80" spans="1:5" ht="12.75">
      <c r="A80" s="1" t="s">
        <v>77</v>
      </c>
      <c r="B80" s="1" t="str">
        <f>'[1]Arkusz1'!$I$234</f>
        <v>100378 D</v>
      </c>
      <c r="C80" s="2" t="s">
        <v>6</v>
      </c>
      <c r="D80" s="2">
        <v>244</v>
      </c>
      <c r="E80" s="1">
        <v>492</v>
      </c>
    </row>
    <row r="81" spans="1:5" ht="12.75">
      <c r="A81" s="1" t="s">
        <v>78</v>
      </c>
      <c r="B81" s="1" t="str">
        <f>'[1]Arkusz1'!$I$81</f>
        <v>100236 D</v>
      </c>
      <c r="C81" s="2" t="s">
        <v>6</v>
      </c>
      <c r="D81" s="2">
        <v>304</v>
      </c>
      <c r="E81" s="1">
        <v>274</v>
      </c>
    </row>
    <row r="82" spans="1:5" ht="12.75">
      <c r="A82" s="1" t="s">
        <v>79</v>
      </c>
      <c r="B82" s="1" t="str">
        <f>'[1]Arkusz1'!$I$82</f>
        <v>100257 D</v>
      </c>
      <c r="C82" s="2" t="s">
        <v>2</v>
      </c>
      <c r="D82" s="2">
        <v>656</v>
      </c>
      <c r="E82" s="1">
        <v>1326</v>
      </c>
    </row>
    <row r="83" spans="1:5" ht="12.75">
      <c r="A83" s="1" t="s">
        <v>80</v>
      </c>
      <c r="B83" s="1" t="str">
        <f>'[1]Arkusz1'!$I$84</f>
        <v>100434 D</v>
      </c>
      <c r="C83" s="2" t="s">
        <v>9</v>
      </c>
      <c r="D83" s="2">
        <v>1376</v>
      </c>
      <c r="E83" s="1">
        <v>7412</v>
      </c>
    </row>
    <row r="84" spans="1:5" ht="12.75">
      <c r="A84" s="1" t="s">
        <v>81</v>
      </c>
      <c r="B84" s="1" t="str">
        <f>'[1]Arkusz1'!$I$87</f>
        <v>100258 D</v>
      </c>
      <c r="C84" s="2" t="s">
        <v>2</v>
      </c>
      <c r="D84" s="2">
        <v>298</v>
      </c>
      <c r="E84" s="1">
        <v>410</v>
      </c>
    </row>
    <row r="85" spans="1:5" ht="12.75">
      <c r="A85" s="1" t="s">
        <v>82</v>
      </c>
      <c r="B85" s="1" t="str">
        <f>'[1]Arkusz1'!$I$90</f>
        <v>100260 D</v>
      </c>
      <c r="C85" s="2" t="s">
        <v>2</v>
      </c>
      <c r="D85" s="2">
        <v>1861</v>
      </c>
      <c r="E85" s="1">
        <v>0</v>
      </c>
    </row>
    <row r="86" spans="1:5" ht="12.75">
      <c r="A86" s="1" t="s">
        <v>83</v>
      </c>
      <c r="B86" s="1" t="str">
        <f>'[1]Arkusz1'!$I$94</f>
        <v>100263 D</v>
      </c>
      <c r="C86" s="2" t="s">
        <v>2</v>
      </c>
      <c r="D86" s="2">
        <v>653</v>
      </c>
      <c r="E86" s="1">
        <v>2502</v>
      </c>
    </row>
    <row r="87" spans="1:5" ht="12.75">
      <c r="A87" s="1" t="s">
        <v>84</v>
      </c>
      <c r="B87" s="1" t="str">
        <f>'[1]Arkusz1'!$I$95</f>
        <v>100264 D</v>
      </c>
      <c r="C87" s="2" t="s">
        <v>2</v>
      </c>
      <c r="D87" s="2">
        <f>1768-40</f>
        <v>1728</v>
      </c>
      <c r="E87" s="1">
        <v>0</v>
      </c>
    </row>
    <row r="88" spans="1:5" ht="12.75">
      <c r="A88" s="1" t="s">
        <v>85</v>
      </c>
      <c r="B88" s="1" t="str">
        <f>'[1]Arkusz1'!$I$96</f>
        <v>100265 D</v>
      </c>
      <c r="C88" s="2" t="s">
        <v>2</v>
      </c>
      <c r="D88" s="2">
        <v>787</v>
      </c>
      <c r="E88" s="1">
        <v>3658</v>
      </c>
    </row>
    <row r="89" spans="1:5" ht="12.75">
      <c r="A89" s="1" t="s">
        <v>86</v>
      </c>
      <c r="B89" s="1" t="str">
        <f>'[1]Arkusz1'!$I$233</f>
        <v>100377 D</v>
      </c>
      <c r="C89" s="2" t="s">
        <v>2</v>
      </c>
      <c r="D89" s="2">
        <v>93</v>
      </c>
      <c r="E89" s="1">
        <v>469</v>
      </c>
    </row>
    <row r="90" spans="1:5" ht="12.75">
      <c r="A90" s="1" t="s">
        <v>87</v>
      </c>
      <c r="B90" s="1" t="str">
        <f>'[1]Arkusz1'!$I$98</f>
        <v>100266 D</v>
      </c>
      <c r="C90" s="2" t="s">
        <v>2</v>
      </c>
      <c r="D90" s="2">
        <v>150</v>
      </c>
      <c r="E90" s="1">
        <v>0</v>
      </c>
    </row>
    <row r="91" spans="1:5" ht="12.75">
      <c r="A91" s="1" t="s">
        <v>88</v>
      </c>
      <c r="B91" s="1" t="str">
        <f>'[1]Arkusz1'!$I$100</f>
        <v>100267 D</v>
      </c>
      <c r="C91" s="2" t="s">
        <v>6</v>
      </c>
      <c r="D91" s="2">
        <v>96</v>
      </c>
      <c r="E91" s="1">
        <v>647</v>
      </c>
    </row>
    <row r="92" spans="1:5" ht="12.75">
      <c r="A92" s="1" t="s">
        <v>89</v>
      </c>
      <c r="B92" s="1" t="str">
        <f>'[1]Arkusz1'!$I$101</f>
        <v>100268 D</v>
      </c>
      <c r="C92" s="2" t="s">
        <v>6</v>
      </c>
      <c r="D92" s="2">
        <v>60</v>
      </c>
      <c r="E92" s="1">
        <v>9</v>
      </c>
    </row>
    <row r="93" spans="1:5" ht="12.75">
      <c r="A93" s="1" t="s">
        <v>90</v>
      </c>
      <c r="B93" s="1" t="str">
        <f>'[1]Arkusz1'!$I$102</f>
        <v>100269 D</v>
      </c>
      <c r="C93" s="2" t="s">
        <v>6</v>
      </c>
      <c r="D93" s="2">
        <f>96-29</f>
        <v>67</v>
      </c>
      <c r="E93" s="1">
        <v>108</v>
      </c>
    </row>
    <row r="94" spans="1:5" ht="12.75">
      <c r="A94" s="1" t="s">
        <v>91</v>
      </c>
      <c r="B94" s="1"/>
      <c r="C94" s="2" t="s">
        <v>2</v>
      </c>
      <c r="D94" s="2">
        <f>4900-948</f>
        <v>3952</v>
      </c>
      <c r="E94" s="1">
        <v>143</v>
      </c>
    </row>
    <row r="95" spans="1:5" ht="12.75">
      <c r="A95" s="1" t="s">
        <v>92</v>
      </c>
      <c r="B95" s="1" t="str">
        <f>'[1]Arkusz1'!$I$105</f>
        <v>100270 D</v>
      </c>
      <c r="C95" s="2" t="s">
        <v>6</v>
      </c>
      <c r="D95" s="2">
        <v>244</v>
      </c>
      <c r="E95" s="1">
        <v>0</v>
      </c>
    </row>
    <row r="96" spans="1:5" ht="12.75">
      <c r="A96" s="1" t="s">
        <v>93</v>
      </c>
      <c r="B96" s="1" t="str">
        <f>'[1]Arkusz1'!$I$106</f>
        <v>100271 D</v>
      </c>
      <c r="C96" s="2" t="s">
        <v>9</v>
      </c>
      <c r="D96" s="2">
        <v>689</v>
      </c>
      <c r="E96" s="1">
        <v>3822</v>
      </c>
    </row>
    <row r="97" spans="1:5" ht="12.75">
      <c r="A97" s="1" t="s">
        <v>94</v>
      </c>
      <c r="B97" s="1" t="str">
        <f>'[1]Arkusz1'!$I$107</f>
        <v>100272 D</v>
      </c>
      <c r="C97" s="2" t="s">
        <v>2</v>
      </c>
      <c r="D97" s="2">
        <v>171</v>
      </c>
      <c r="E97" s="1">
        <v>5</v>
      </c>
    </row>
    <row r="98" spans="1:5" ht="12.75">
      <c r="A98" s="1" t="s">
        <v>95</v>
      </c>
      <c r="B98" s="1" t="str">
        <f>'[1]Arkusz1'!$I$108</f>
        <v>100273 D</v>
      </c>
      <c r="C98" s="2" t="s">
        <v>6</v>
      </c>
      <c r="D98" s="2">
        <v>104</v>
      </c>
      <c r="E98" s="1">
        <v>202</v>
      </c>
    </row>
    <row r="99" spans="1:5" ht="12.75">
      <c r="A99" s="1" t="s">
        <v>96</v>
      </c>
      <c r="B99" s="1" t="str">
        <f>'[1]Arkusz1'!$I$163</f>
        <v>100422 D</v>
      </c>
      <c r="C99" s="2" t="s">
        <v>2</v>
      </c>
      <c r="D99" s="2">
        <v>282</v>
      </c>
      <c r="E99" s="1">
        <v>1057</v>
      </c>
    </row>
    <row r="100" spans="1:5" ht="12.75">
      <c r="A100" s="1" t="s">
        <v>97</v>
      </c>
      <c r="B100" s="1" t="str">
        <f>'[1]Arkusz1'!$I$265</f>
        <v>100426 D</v>
      </c>
      <c r="C100" s="2" t="s">
        <v>6</v>
      </c>
      <c r="D100" s="2">
        <v>104</v>
      </c>
      <c r="E100" s="1">
        <v>330</v>
      </c>
    </row>
    <row r="101" spans="1:5" ht="12.75">
      <c r="A101" s="1" t="s">
        <v>98</v>
      </c>
      <c r="B101" s="1" t="str">
        <f>'[1]Arkusz1'!$I$76</f>
        <v>100425 D</v>
      </c>
      <c r="C101" s="2" t="s">
        <v>6</v>
      </c>
      <c r="D101" s="2">
        <v>258</v>
      </c>
      <c r="E101" s="1">
        <v>886</v>
      </c>
    </row>
    <row r="102" spans="1:5" ht="12.75">
      <c r="A102" s="1" t="s">
        <v>99</v>
      </c>
      <c r="B102" s="1" t="str">
        <f>'[1]Arkusz1'!$I$135</f>
        <v>100423 D</v>
      </c>
      <c r="C102" s="2" t="s">
        <v>2</v>
      </c>
      <c r="D102" s="2">
        <f>410-149-118</f>
        <v>143</v>
      </c>
      <c r="E102" s="1">
        <v>618</v>
      </c>
    </row>
    <row r="103" spans="1:5" ht="12.75">
      <c r="A103" s="1" t="s">
        <v>100</v>
      </c>
      <c r="B103" s="1" t="str">
        <f>'[1]Arkusz1'!$I$111</f>
        <v>100276 D</v>
      </c>
      <c r="C103" s="2" t="s">
        <v>6</v>
      </c>
      <c r="D103" s="2">
        <v>120</v>
      </c>
      <c r="E103" s="1">
        <v>79</v>
      </c>
    </row>
    <row r="104" spans="1:5" ht="12.75">
      <c r="A104" s="1" t="s">
        <v>101</v>
      </c>
      <c r="B104" s="1" t="str">
        <f>'[1]Arkusz1'!$I$114</f>
        <v>100278 D</v>
      </c>
      <c r="C104" s="2" t="s">
        <v>6</v>
      </c>
      <c r="D104" s="2">
        <v>263</v>
      </c>
      <c r="E104" s="1">
        <v>1177</v>
      </c>
    </row>
    <row r="105" spans="1:5" ht="12.75">
      <c r="A105" s="1" t="s">
        <v>102</v>
      </c>
      <c r="B105" s="1" t="str">
        <f>'[1]Arkusz1'!$I$115</f>
        <v>100277 D</v>
      </c>
      <c r="C105" s="2" t="s">
        <v>6</v>
      </c>
      <c r="D105" s="2">
        <v>239</v>
      </c>
      <c r="E105" s="1">
        <v>135</v>
      </c>
    </row>
    <row r="106" spans="1:5" ht="12.75">
      <c r="A106" s="1" t="s">
        <v>103</v>
      </c>
      <c r="B106" s="1" t="str">
        <f>'[1]Arkusz1'!$I$116</f>
        <v>100279 D</v>
      </c>
      <c r="C106" s="2" t="s">
        <v>2</v>
      </c>
      <c r="D106" s="2">
        <f>775-45-71</f>
        <v>659</v>
      </c>
      <c r="E106" s="1">
        <v>1615</v>
      </c>
    </row>
    <row r="107" spans="1:5" ht="12.75">
      <c r="A107" s="1" t="s">
        <v>104</v>
      </c>
      <c r="B107" s="1" t="str">
        <f>'[1]Arkusz1'!$I$117</f>
        <v>100280 D</v>
      </c>
      <c r="C107" s="2" t="s">
        <v>6</v>
      </c>
      <c r="D107" s="2">
        <v>285</v>
      </c>
      <c r="E107" s="1">
        <v>34</v>
      </c>
    </row>
    <row r="108" spans="1:5" ht="12.75">
      <c r="A108" s="1" t="s">
        <v>105</v>
      </c>
      <c r="B108" s="1" t="str">
        <f>'[1]Arkusz1'!$I$119</f>
        <v>100282 D</v>
      </c>
      <c r="C108" s="2" t="s">
        <v>6</v>
      </c>
      <c r="D108" s="2">
        <v>433</v>
      </c>
      <c r="E108" s="1">
        <v>370</v>
      </c>
    </row>
    <row r="109" spans="1:5" ht="12.75">
      <c r="A109" s="1" t="s">
        <v>106</v>
      </c>
      <c r="B109" s="1" t="str">
        <f>'[1]Arkusz1'!$I$120</f>
        <v>100283 D</v>
      </c>
      <c r="C109" s="2" t="s">
        <v>2</v>
      </c>
      <c r="D109" s="2">
        <v>280</v>
      </c>
      <c r="E109" s="1">
        <v>211</v>
      </c>
    </row>
    <row r="110" spans="1:5" ht="12.75">
      <c r="A110" s="1" t="s">
        <v>107</v>
      </c>
      <c r="B110" s="1" t="str">
        <f>'[1]Arkusz1'!$I$121</f>
        <v>100284 D</v>
      </c>
      <c r="C110" s="2" t="s">
        <v>6</v>
      </c>
      <c r="D110" s="2">
        <v>362</v>
      </c>
      <c r="E110" s="1">
        <v>9</v>
      </c>
    </row>
    <row r="111" spans="1:5" ht="12.75">
      <c r="A111" s="1" t="s">
        <v>108</v>
      </c>
      <c r="B111" s="1" t="str">
        <f>'[1]Arkusz1'!$I$123</f>
        <v>100286 D</v>
      </c>
      <c r="C111" s="2" t="s">
        <v>6</v>
      </c>
      <c r="D111" s="2">
        <v>133</v>
      </c>
      <c r="E111" s="1">
        <v>236</v>
      </c>
    </row>
    <row r="112" spans="1:5" ht="12.75">
      <c r="A112" s="1" t="s">
        <v>109</v>
      </c>
      <c r="B112" s="1" t="str">
        <f>'[1]Arkusz1'!$I$124</f>
        <v>100287 D</v>
      </c>
      <c r="C112" s="2" t="s">
        <v>6</v>
      </c>
      <c r="D112" s="2">
        <v>110</v>
      </c>
      <c r="E112" s="1">
        <v>71</v>
      </c>
    </row>
    <row r="113" spans="1:5" ht="12.75">
      <c r="A113" s="1" t="s">
        <v>110</v>
      </c>
      <c r="B113" s="1" t="str">
        <f>'[1]Arkusz1'!$I$125</f>
        <v>100288 D</v>
      </c>
      <c r="C113" s="2" t="s">
        <v>6</v>
      </c>
      <c r="D113" s="2">
        <v>248</v>
      </c>
      <c r="E113" s="1">
        <v>1475</v>
      </c>
    </row>
    <row r="114" spans="1:5" ht="12.75">
      <c r="A114" s="1" t="s">
        <v>111</v>
      </c>
      <c r="B114" s="1" t="str">
        <f>'[1]Arkusz1'!$I$127</f>
        <v>100289 D</v>
      </c>
      <c r="C114" s="2" t="s">
        <v>2</v>
      </c>
      <c r="D114" s="2">
        <v>358</v>
      </c>
      <c r="E114" s="1">
        <v>170</v>
      </c>
    </row>
    <row r="115" spans="1:5" ht="12.75">
      <c r="A115" s="1" t="s">
        <v>112</v>
      </c>
      <c r="B115" s="1" t="s">
        <v>230</v>
      </c>
      <c r="C115" s="2" t="s">
        <v>2</v>
      </c>
      <c r="D115" s="2">
        <v>588</v>
      </c>
      <c r="E115" s="1">
        <v>34</v>
      </c>
    </row>
    <row r="116" spans="1:5" ht="12.75">
      <c r="A116" s="1" t="s">
        <v>113</v>
      </c>
      <c r="B116" s="1" t="str">
        <f>'[1]Arkusz1'!$I$131</f>
        <v>100291 D</v>
      </c>
      <c r="C116" s="2" t="s">
        <v>6</v>
      </c>
      <c r="D116" s="2">
        <v>102</v>
      </c>
      <c r="E116" s="1">
        <v>14</v>
      </c>
    </row>
    <row r="117" spans="1:5" ht="12.75">
      <c r="A117" s="1" t="s">
        <v>114</v>
      </c>
      <c r="B117" s="1" t="str">
        <f>'[1]Arkusz1'!$I$38</f>
        <v>100424 D</v>
      </c>
      <c r="C117" s="2" t="s">
        <v>6</v>
      </c>
      <c r="D117" s="2">
        <v>148</v>
      </c>
      <c r="E117" s="1">
        <v>230</v>
      </c>
    </row>
    <row r="118" spans="1:5" ht="12.75">
      <c r="A118" s="1" t="s">
        <v>115</v>
      </c>
      <c r="B118" s="1" t="str">
        <f>'[1]Arkusz1'!$I$132</f>
        <v>100292 D</v>
      </c>
      <c r="C118" s="2" t="s">
        <v>6</v>
      </c>
      <c r="D118" s="2">
        <v>254</v>
      </c>
      <c r="E118" s="1">
        <v>129</v>
      </c>
    </row>
    <row r="119" spans="1:5" ht="12.75">
      <c r="A119" s="1" t="s">
        <v>116</v>
      </c>
      <c r="B119" s="1" t="str">
        <f>'[1]Arkusz1'!$I$209</f>
        <v>100355 D</v>
      </c>
      <c r="C119" s="2" t="s">
        <v>6</v>
      </c>
      <c r="D119" s="2">
        <v>348</v>
      </c>
      <c r="E119" s="1">
        <v>938</v>
      </c>
    </row>
    <row r="120" spans="1:5" ht="12.75">
      <c r="A120" s="1" t="s">
        <v>117</v>
      </c>
      <c r="B120" s="1" t="s">
        <v>231</v>
      </c>
      <c r="C120" s="2" t="s">
        <v>6</v>
      </c>
      <c r="D120" s="2">
        <v>75</v>
      </c>
      <c r="E120" s="1">
        <v>1</v>
      </c>
    </row>
    <row r="121" spans="1:5" ht="12.75">
      <c r="A121" s="1" t="s">
        <v>118</v>
      </c>
      <c r="B121" s="1" t="s">
        <v>232</v>
      </c>
      <c r="C121" s="2" t="s">
        <v>2</v>
      </c>
      <c r="D121" s="2">
        <v>639</v>
      </c>
      <c r="E121" s="1">
        <v>885</v>
      </c>
    </row>
    <row r="122" spans="1:5" ht="12.75">
      <c r="A122" s="1" t="s">
        <v>119</v>
      </c>
      <c r="B122" s="1" t="s">
        <v>233</v>
      </c>
      <c r="C122" s="2" t="s">
        <v>2</v>
      </c>
      <c r="D122" s="2">
        <v>620</v>
      </c>
      <c r="E122" s="1">
        <v>1917</v>
      </c>
    </row>
    <row r="123" spans="1:5" ht="24">
      <c r="A123" s="1" t="s">
        <v>120</v>
      </c>
      <c r="B123" s="1" t="s">
        <v>234</v>
      </c>
      <c r="C123" s="2" t="s">
        <v>2</v>
      </c>
      <c r="D123" s="2">
        <v>446</v>
      </c>
      <c r="E123" s="1">
        <v>2109</v>
      </c>
    </row>
    <row r="124" spans="1:5" ht="12.75">
      <c r="A124" s="1" t="s">
        <v>121</v>
      </c>
      <c r="B124" s="1" t="s">
        <v>235</v>
      </c>
      <c r="C124" s="2" t="s">
        <v>2</v>
      </c>
      <c r="D124" s="2">
        <v>715</v>
      </c>
      <c r="E124" s="1">
        <v>2874</v>
      </c>
    </row>
    <row r="125" spans="1:5" ht="12.75">
      <c r="A125" s="1" t="s">
        <v>122</v>
      </c>
      <c r="B125" s="1" t="s">
        <v>236</v>
      </c>
      <c r="C125" s="2" t="s">
        <v>6</v>
      </c>
      <c r="D125" s="2">
        <v>469</v>
      </c>
      <c r="E125" s="1">
        <v>888</v>
      </c>
    </row>
    <row r="126" spans="1:5" ht="12.75">
      <c r="A126" s="1" t="s">
        <v>123</v>
      </c>
      <c r="B126" s="1" t="s">
        <v>237</v>
      </c>
      <c r="C126" s="2" t="s">
        <v>6</v>
      </c>
      <c r="D126" s="2">
        <v>127</v>
      </c>
      <c r="E126" s="1">
        <v>105</v>
      </c>
    </row>
    <row r="127" spans="1:5" ht="12.75">
      <c r="A127" s="1" t="s">
        <v>124</v>
      </c>
      <c r="B127" s="1" t="s">
        <v>238</v>
      </c>
      <c r="C127" s="2" t="s">
        <v>6</v>
      </c>
      <c r="D127" s="2">
        <f>236-31-65</f>
        <v>140</v>
      </c>
      <c r="E127" s="1">
        <v>428</v>
      </c>
    </row>
    <row r="128" spans="1:5" ht="12.75">
      <c r="A128" s="1" t="s">
        <v>125</v>
      </c>
      <c r="B128" s="1" t="s">
        <v>239</v>
      </c>
      <c r="C128" s="2" t="s">
        <v>6</v>
      </c>
      <c r="D128" s="2">
        <v>96</v>
      </c>
      <c r="E128" s="1">
        <v>185</v>
      </c>
    </row>
    <row r="129" spans="1:5" ht="12.75">
      <c r="A129" s="1" t="s">
        <v>126</v>
      </c>
      <c r="B129" s="1" t="s">
        <v>240</v>
      </c>
      <c r="C129" s="2" t="s">
        <v>2</v>
      </c>
      <c r="D129" s="2">
        <v>575</v>
      </c>
      <c r="E129" s="1">
        <v>2328</v>
      </c>
    </row>
    <row r="130" spans="1:5" ht="12.75">
      <c r="A130" s="1" t="s">
        <v>127</v>
      </c>
      <c r="B130" s="1" t="s">
        <v>241</v>
      </c>
      <c r="C130" s="2" t="s">
        <v>2</v>
      </c>
      <c r="D130" s="2">
        <v>562</v>
      </c>
      <c r="E130" s="1">
        <v>727</v>
      </c>
    </row>
    <row r="131" spans="1:5" ht="12.75">
      <c r="A131" s="1" t="s">
        <v>128</v>
      </c>
      <c r="B131" s="1" t="s">
        <v>242</v>
      </c>
      <c r="C131" s="2" t="s">
        <v>6</v>
      </c>
      <c r="D131" s="2">
        <v>142</v>
      </c>
      <c r="E131" s="1">
        <v>344</v>
      </c>
    </row>
    <row r="132" spans="1:5" ht="12.75">
      <c r="A132" s="1" t="s">
        <v>129</v>
      </c>
      <c r="B132" s="1" t="s">
        <v>243</v>
      </c>
      <c r="C132" s="2" t="s">
        <v>6</v>
      </c>
      <c r="D132" s="2">
        <v>93</v>
      </c>
      <c r="E132" s="1">
        <v>25</v>
      </c>
    </row>
    <row r="133" spans="1:5" ht="12.75">
      <c r="A133" s="1" t="s">
        <v>130</v>
      </c>
      <c r="B133" s="1" t="s">
        <v>244</v>
      </c>
      <c r="C133" s="2" t="s">
        <v>6</v>
      </c>
      <c r="D133" s="2">
        <v>178</v>
      </c>
      <c r="E133" s="1">
        <v>338</v>
      </c>
    </row>
    <row r="134" spans="1:5" ht="12.75">
      <c r="A134" s="1" t="s">
        <v>131</v>
      </c>
      <c r="B134" s="1" t="s">
        <v>245</v>
      </c>
      <c r="C134" s="2" t="s">
        <v>6</v>
      </c>
      <c r="D134" s="2">
        <v>211</v>
      </c>
      <c r="E134" s="1">
        <v>3</v>
      </c>
    </row>
    <row r="135" spans="1:5" ht="12.75">
      <c r="A135" s="1" t="s">
        <v>132</v>
      </c>
      <c r="B135" s="1" t="s">
        <v>246</v>
      </c>
      <c r="C135" s="2" t="s">
        <v>6</v>
      </c>
      <c r="D135" s="2">
        <v>111</v>
      </c>
      <c r="E135" s="1">
        <v>122</v>
      </c>
    </row>
    <row r="136" spans="1:5" ht="12.75">
      <c r="A136" s="1" t="s">
        <v>133</v>
      </c>
      <c r="B136" s="1" t="s">
        <v>247</v>
      </c>
      <c r="C136" s="2" t="s">
        <v>6</v>
      </c>
      <c r="D136" s="2">
        <v>307</v>
      </c>
      <c r="E136" s="1">
        <v>0</v>
      </c>
    </row>
    <row r="137" spans="1:5" ht="12.75">
      <c r="A137" s="1" t="s">
        <v>134</v>
      </c>
      <c r="B137" s="1" t="s">
        <v>248</v>
      </c>
      <c r="C137" s="2" t="s">
        <v>2</v>
      </c>
      <c r="D137" s="2">
        <v>667</v>
      </c>
      <c r="E137" s="1">
        <v>1549</v>
      </c>
    </row>
    <row r="138" spans="1:5" ht="12.75">
      <c r="A138" s="1" t="s">
        <v>135</v>
      </c>
      <c r="B138" s="1" t="s">
        <v>249</v>
      </c>
      <c r="C138" s="2" t="s">
        <v>2</v>
      </c>
      <c r="D138" s="2">
        <v>349</v>
      </c>
      <c r="E138" s="1">
        <v>647</v>
      </c>
    </row>
    <row r="139" spans="1:5" ht="12.75">
      <c r="A139" s="1" t="s">
        <v>136</v>
      </c>
      <c r="B139" s="1" t="s">
        <v>250</v>
      </c>
      <c r="C139" s="2" t="s">
        <v>2</v>
      </c>
      <c r="D139" s="2">
        <v>1457</v>
      </c>
      <c r="E139" s="1">
        <v>3042</v>
      </c>
    </row>
    <row r="140" spans="1:5" ht="12.75">
      <c r="A140" s="1" t="s">
        <v>137</v>
      </c>
      <c r="B140" s="1" t="s">
        <v>251</v>
      </c>
      <c r="C140" s="2" t="s">
        <v>2</v>
      </c>
      <c r="D140" s="2">
        <v>189</v>
      </c>
      <c r="E140" s="1">
        <v>647</v>
      </c>
    </row>
    <row r="141" spans="1:5" ht="12.75">
      <c r="A141" s="1" t="s">
        <v>138</v>
      </c>
      <c r="B141" s="1" t="s">
        <v>252</v>
      </c>
      <c r="C141" s="2" t="s">
        <v>6</v>
      </c>
      <c r="D141" s="2">
        <v>1210</v>
      </c>
      <c r="E141" s="1">
        <v>3997</v>
      </c>
    </row>
    <row r="142" spans="1:5" ht="12.75">
      <c r="A142" s="1" t="s">
        <v>139</v>
      </c>
      <c r="B142" s="1" t="s">
        <v>253</v>
      </c>
      <c r="C142" s="2" t="s">
        <v>2</v>
      </c>
      <c r="D142" s="2">
        <v>339</v>
      </c>
      <c r="E142" s="1">
        <v>1948</v>
      </c>
    </row>
    <row r="143" spans="1:5" ht="12.75">
      <c r="A143" s="1" t="s">
        <v>140</v>
      </c>
      <c r="B143" s="1" t="s">
        <v>254</v>
      </c>
      <c r="C143" s="2" t="s">
        <v>2</v>
      </c>
      <c r="D143" s="2">
        <v>1145</v>
      </c>
      <c r="E143" s="1">
        <v>1285</v>
      </c>
    </row>
    <row r="144" spans="1:5" ht="12.75">
      <c r="A144" s="1" t="s">
        <v>141</v>
      </c>
      <c r="B144" s="1" t="s">
        <v>255</v>
      </c>
      <c r="C144" s="2" t="s">
        <v>2</v>
      </c>
      <c r="D144" s="2">
        <f>1501-141</f>
        <v>1360</v>
      </c>
      <c r="E144" s="1">
        <v>19</v>
      </c>
    </row>
    <row r="145" spans="1:5" ht="12.75">
      <c r="A145" s="1" t="s">
        <v>142</v>
      </c>
      <c r="B145" s="1" t="s">
        <v>256</v>
      </c>
      <c r="C145" s="2" t="s">
        <v>6</v>
      </c>
      <c r="D145" s="2">
        <v>88</v>
      </c>
      <c r="E145" s="1">
        <v>201</v>
      </c>
    </row>
    <row r="146" spans="1:5" ht="12.75">
      <c r="A146" s="1" t="s">
        <v>143</v>
      </c>
      <c r="B146" s="1" t="s">
        <v>257</v>
      </c>
      <c r="C146" s="2" t="s">
        <v>2</v>
      </c>
      <c r="D146" s="2">
        <v>617</v>
      </c>
      <c r="E146" s="1">
        <v>3134</v>
      </c>
    </row>
    <row r="147" spans="1:5" ht="12.75">
      <c r="A147" s="1" t="s">
        <v>144</v>
      </c>
      <c r="B147" s="1" t="s">
        <v>258</v>
      </c>
      <c r="C147" s="2" t="s">
        <v>2</v>
      </c>
      <c r="D147" s="2">
        <v>167</v>
      </c>
      <c r="E147" s="1">
        <v>795</v>
      </c>
    </row>
    <row r="148" spans="1:5" ht="12.75">
      <c r="A148" s="1" t="s">
        <v>145</v>
      </c>
      <c r="B148" s="1" t="s">
        <v>259</v>
      </c>
      <c r="C148" s="2" t="s">
        <v>2</v>
      </c>
      <c r="D148" s="2">
        <v>383</v>
      </c>
      <c r="E148" s="1">
        <v>1595</v>
      </c>
    </row>
    <row r="149" spans="1:5" ht="12.75">
      <c r="A149" s="1" t="s">
        <v>146</v>
      </c>
      <c r="B149" s="1" t="s">
        <v>260</v>
      </c>
      <c r="C149" s="2" t="s">
        <v>2</v>
      </c>
      <c r="D149" s="2">
        <v>657</v>
      </c>
      <c r="E149" s="1">
        <v>3976</v>
      </c>
    </row>
    <row r="150" spans="1:5" ht="12.75">
      <c r="A150" s="1" t="s">
        <v>147</v>
      </c>
      <c r="B150" s="1" t="s">
        <v>261</v>
      </c>
      <c r="C150" s="2" t="s">
        <v>2</v>
      </c>
      <c r="D150" s="2">
        <v>81</v>
      </c>
      <c r="E150" s="1">
        <v>208</v>
      </c>
    </row>
    <row r="151" spans="1:5" ht="12.75">
      <c r="A151" s="1" t="s">
        <v>148</v>
      </c>
      <c r="B151" s="1" t="s">
        <v>262</v>
      </c>
      <c r="C151" s="2" t="s">
        <v>2</v>
      </c>
      <c r="D151" s="2">
        <v>823</v>
      </c>
      <c r="E151" s="1">
        <v>1617</v>
      </c>
    </row>
    <row r="152" spans="1:5" ht="12.75">
      <c r="A152" s="1" t="s">
        <v>149</v>
      </c>
      <c r="B152" s="1" t="s">
        <v>263</v>
      </c>
      <c r="C152" s="2" t="s">
        <v>2</v>
      </c>
      <c r="D152" s="2">
        <v>276</v>
      </c>
      <c r="E152" s="1">
        <v>2778</v>
      </c>
    </row>
    <row r="153" spans="1:5" ht="12.75">
      <c r="A153" s="1" t="s">
        <v>150</v>
      </c>
      <c r="B153" s="1" t="s">
        <v>264</v>
      </c>
      <c r="C153" s="2" t="s">
        <v>2</v>
      </c>
      <c r="D153" s="2">
        <v>372</v>
      </c>
      <c r="E153" s="1">
        <v>1950</v>
      </c>
    </row>
    <row r="154" spans="1:5" ht="12.75">
      <c r="A154" s="1" t="s">
        <v>151</v>
      </c>
      <c r="B154" s="1" t="s">
        <v>265</v>
      </c>
      <c r="C154" s="2" t="s">
        <v>2</v>
      </c>
      <c r="D154" s="2">
        <v>301</v>
      </c>
      <c r="E154" s="1">
        <v>1208</v>
      </c>
    </row>
    <row r="155" spans="1:5" ht="12.75">
      <c r="A155" s="1" t="s">
        <v>152</v>
      </c>
      <c r="B155" s="1" t="s">
        <v>266</v>
      </c>
      <c r="C155" s="2" t="s">
        <v>2</v>
      </c>
      <c r="D155" s="2">
        <v>87</v>
      </c>
      <c r="E155" s="1">
        <v>308</v>
      </c>
    </row>
    <row r="156" spans="1:5" ht="12.75">
      <c r="A156" s="1" t="s">
        <v>153</v>
      </c>
      <c r="B156" s="1" t="s">
        <v>267</v>
      </c>
      <c r="C156" s="2" t="s">
        <v>2</v>
      </c>
      <c r="D156" s="2">
        <v>190</v>
      </c>
      <c r="E156" s="1">
        <v>718</v>
      </c>
    </row>
    <row r="157" spans="1:5" ht="12.75">
      <c r="A157" s="1" t="s">
        <v>154</v>
      </c>
      <c r="B157" s="1" t="s">
        <v>268</v>
      </c>
      <c r="C157" s="2" t="s">
        <v>2</v>
      </c>
      <c r="D157" s="2">
        <v>391</v>
      </c>
      <c r="E157" s="1">
        <v>1963</v>
      </c>
    </row>
    <row r="158" spans="1:5" ht="12.75">
      <c r="A158" s="1" t="s">
        <v>155</v>
      </c>
      <c r="B158" s="1" t="s">
        <v>269</v>
      </c>
      <c r="C158" s="2" t="s">
        <v>6</v>
      </c>
      <c r="D158" s="2">
        <v>294</v>
      </c>
      <c r="E158" s="1">
        <v>167</v>
      </c>
    </row>
    <row r="159" spans="1:5" ht="12.75">
      <c r="A159" s="1" t="s">
        <v>156</v>
      </c>
      <c r="B159" s="1" t="s">
        <v>270</v>
      </c>
      <c r="C159" s="2" t="s">
        <v>2</v>
      </c>
      <c r="D159" s="2">
        <v>569</v>
      </c>
      <c r="E159" s="1">
        <v>1614</v>
      </c>
    </row>
    <row r="160" spans="1:5" ht="12.75">
      <c r="A160" s="1" t="s">
        <v>157</v>
      </c>
      <c r="B160" s="1" t="s">
        <v>271</v>
      </c>
      <c r="C160" s="2" t="s">
        <v>6</v>
      </c>
      <c r="D160" s="2">
        <v>205</v>
      </c>
      <c r="E160" s="1">
        <v>914</v>
      </c>
    </row>
    <row r="161" spans="1:5" ht="12.75">
      <c r="A161" s="1" t="s">
        <v>158</v>
      </c>
      <c r="B161" s="1" t="s">
        <v>272</v>
      </c>
      <c r="C161" s="2" t="s">
        <v>6</v>
      </c>
      <c r="D161" s="2">
        <v>233</v>
      </c>
      <c r="E161" s="1">
        <v>918</v>
      </c>
    </row>
    <row r="162" spans="1:5" ht="12.75">
      <c r="A162" s="1" t="s">
        <v>159</v>
      </c>
      <c r="B162" s="1" t="s">
        <v>273</v>
      </c>
      <c r="C162" s="2" t="s">
        <v>2</v>
      </c>
      <c r="D162" s="2">
        <v>979</v>
      </c>
      <c r="E162" s="1">
        <v>1751</v>
      </c>
    </row>
    <row r="163" spans="1:5" ht="12.75">
      <c r="A163" s="1" t="s">
        <v>160</v>
      </c>
      <c r="B163" s="1" t="s">
        <v>274</v>
      </c>
      <c r="C163" s="2" t="s">
        <v>6</v>
      </c>
      <c r="D163" s="2">
        <v>122</v>
      </c>
      <c r="E163" s="1">
        <v>720</v>
      </c>
    </row>
    <row r="164" spans="1:5" ht="12.75">
      <c r="A164" s="1" t="s">
        <v>161</v>
      </c>
      <c r="B164" s="1" t="s">
        <v>275</v>
      </c>
      <c r="C164" s="2" t="s">
        <v>9</v>
      </c>
      <c r="D164" s="2">
        <v>1616</v>
      </c>
      <c r="E164" s="1">
        <v>5777</v>
      </c>
    </row>
    <row r="165" spans="1:5" ht="12.75">
      <c r="A165" s="1" t="s">
        <v>162</v>
      </c>
      <c r="B165" s="1" t="s">
        <v>277</v>
      </c>
      <c r="C165" s="2" t="s">
        <v>6</v>
      </c>
      <c r="D165" s="2">
        <v>133</v>
      </c>
      <c r="E165" s="1">
        <v>164</v>
      </c>
    </row>
    <row r="166" spans="1:5" ht="12.75">
      <c r="A166" s="1" t="s">
        <v>163</v>
      </c>
      <c r="B166" s="1" t="s">
        <v>276</v>
      </c>
      <c r="C166" s="2" t="s">
        <v>6</v>
      </c>
      <c r="D166" s="2">
        <v>235</v>
      </c>
      <c r="E166" s="1">
        <v>405</v>
      </c>
    </row>
    <row r="167" spans="1:5" ht="12.75">
      <c r="A167" s="1" t="s">
        <v>164</v>
      </c>
      <c r="B167" s="1" t="s">
        <v>278</v>
      </c>
      <c r="C167" s="2" t="s">
        <v>2</v>
      </c>
      <c r="D167" s="2">
        <v>321</v>
      </c>
      <c r="E167" s="1">
        <v>17</v>
      </c>
    </row>
    <row r="168" spans="1:5" ht="12.75">
      <c r="A168" s="1" t="s">
        <v>165</v>
      </c>
      <c r="B168" s="1" t="s">
        <v>279</v>
      </c>
      <c r="C168" s="2" t="s">
        <v>6</v>
      </c>
      <c r="D168" s="2">
        <v>360</v>
      </c>
      <c r="E168" s="1">
        <v>15</v>
      </c>
    </row>
    <row r="169" spans="1:5" ht="12.75">
      <c r="A169" s="1" t="s">
        <v>166</v>
      </c>
      <c r="B169" s="1" t="s">
        <v>280</v>
      </c>
      <c r="C169" s="2" t="s">
        <v>2</v>
      </c>
      <c r="D169" s="2">
        <v>411</v>
      </c>
      <c r="E169" s="1">
        <v>2237</v>
      </c>
    </row>
    <row r="170" spans="1:5" ht="12.75">
      <c r="A170" s="1" t="s">
        <v>167</v>
      </c>
      <c r="B170" s="1" t="s">
        <v>281</v>
      </c>
      <c r="C170" s="2" t="s">
        <v>6</v>
      </c>
      <c r="D170" s="2">
        <v>500</v>
      </c>
      <c r="E170" s="1">
        <v>337</v>
      </c>
    </row>
    <row r="171" spans="1:5" ht="12.75">
      <c r="A171" s="1" t="s">
        <v>168</v>
      </c>
      <c r="B171" s="1" t="s">
        <v>282</v>
      </c>
      <c r="C171" s="2" t="s">
        <v>6</v>
      </c>
      <c r="D171" s="2">
        <v>163</v>
      </c>
      <c r="E171" s="1">
        <v>675</v>
      </c>
    </row>
    <row r="172" spans="1:5" ht="12.75">
      <c r="A172" s="1" t="s">
        <v>169</v>
      </c>
      <c r="B172" s="1" t="s">
        <v>283</v>
      </c>
      <c r="C172" s="2" t="s">
        <v>6</v>
      </c>
      <c r="D172" s="2">
        <v>250</v>
      </c>
      <c r="E172" s="1">
        <v>515</v>
      </c>
    </row>
    <row r="173" spans="1:5" ht="12.75">
      <c r="A173" s="1" t="s">
        <v>170</v>
      </c>
      <c r="B173" s="1" t="s">
        <v>284</v>
      </c>
      <c r="C173" s="2" t="s">
        <v>2</v>
      </c>
      <c r="D173" s="2">
        <v>507</v>
      </c>
      <c r="E173" s="1">
        <v>324</v>
      </c>
    </row>
    <row r="174" spans="1:5" ht="12.75">
      <c r="A174" s="1" t="s">
        <v>171</v>
      </c>
      <c r="B174" s="1" t="s">
        <v>285</v>
      </c>
      <c r="C174" s="2" t="s">
        <v>6</v>
      </c>
      <c r="D174" s="2">
        <v>313</v>
      </c>
      <c r="E174" s="1">
        <v>53</v>
      </c>
    </row>
    <row r="175" spans="1:5" ht="12.75">
      <c r="A175" s="1" t="s">
        <v>172</v>
      </c>
      <c r="B175" s="1" t="s">
        <v>286</v>
      </c>
      <c r="C175" s="2" t="s">
        <v>2</v>
      </c>
      <c r="D175" s="2">
        <v>349</v>
      </c>
      <c r="E175" s="1">
        <v>1587</v>
      </c>
    </row>
    <row r="176" spans="1:5" ht="12.75">
      <c r="A176" s="1" t="s">
        <v>173</v>
      </c>
      <c r="B176" s="1" t="s">
        <v>287</v>
      </c>
      <c r="C176" s="2" t="s">
        <v>6</v>
      </c>
      <c r="D176" s="2">
        <v>365</v>
      </c>
      <c r="E176" s="1">
        <v>1307</v>
      </c>
    </row>
    <row r="177" spans="1:5" ht="12.75">
      <c r="A177" s="1" t="s">
        <v>174</v>
      </c>
      <c r="B177" s="1" t="s">
        <v>288</v>
      </c>
      <c r="C177" s="2" t="s">
        <v>6</v>
      </c>
      <c r="D177" s="2">
        <v>154</v>
      </c>
      <c r="E177" s="1">
        <v>244</v>
      </c>
    </row>
    <row r="178" spans="1:5" ht="12.75">
      <c r="A178" s="1" t="s">
        <v>175</v>
      </c>
      <c r="B178" s="1" t="s">
        <v>289</v>
      </c>
      <c r="C178" s="2" t="s">
        <v>6</v>
      </c>
      <c r="D178" s="2">
        <v>359</v>
      </c>
      <c r="E178" s="1">
        <v>1787</v>
      </c>
    </row>
    <row r="179" spans="1:5" ht="12.75">
      <c r="A179" s="1" t="s">
        <v>176</v>
      </c>
      <c r="B179" s="1" t="s">
        <v>290</v>
      </c>
      <c r="C179" s="2" t="s">
        <v>6</v>
      </c>
      <c r="D179" s="2">
        <v>87</v>
      </c>
      <c r="E179" s="1">
        <v>607</v>
      </c>
    </row>
    <row r="180" spans="1:5" ht="12.75">
      <c r="A180" s="1" t="s">
        <v>177</v>
      </c>
      <c r="B180" s="1" t="s">
        <v>291</v>
      </c>
      <c r="C180" s="2" t="s">
        <v>6</v>
      </c>
      <c r="D180" s="2">
        <v>170</v>
      </c>
      <c r="E180" s="1">
        <v>262</v>
      </c>
    </row>
    <row r="181" spans="1:5" ht="12.75">
      <c r="A181" s="1" t="s">
        <v>178</v>
      </c>
      <c r="B181" s="1" t="s">
        <v>292</v>
      </c>
      <c r="C181" s="2" t="s">
        <v>6</v>
      </c>
      <c r="D181" s="2">
        <v>120</v>
      </c>
      <c r="E181" s="1">
        <v>0</v>
      </c>
    </row>
    <row r="182" spans="1:5" ht="12.75">
      <c r="A182" s="1" t="s">
        <v>179</v>
      </c>
      <c r="B182" s="1" t="s">
        <v>293</v>
      </c>
      <c r="C182" s="2" t="s">
        <v>6</v>
      </c>
      <c r="D182" s="2">
        <v>95</v>
      </c>
      <c r="E182" s="1">
        <v>38</v>
      </c>
    </row>
    <row r="183" spans="1:5" ht="12.75">
      <c r="A183" s="1" t="s">
        <v>180</v>
      </c>
      <c r="B183" s="1" t="s">
        <v>294</v>
      </c>
      <c r="C183" s="2" t="s">
        <v>2</v>
      </c>
      <c r="D183" s="2">
        <v>399</v>
      </c>
      <c r="E183" s="1">
        <v>1496</v>
      </c>
    </row>
    <row r="184" spans="1:5" ht="12.75">
      <c r="A184" s="1" t="s">
        <v>181</v>
      </c>
      <c r="B184" s="1" t="s">
        <v>295</v>
      </c>
      <c r="C184" s="2" t="s">
        <v>2</v>
      </c>
      <c r="D184" s="2">
        <v>165</v>
      </c>
      <c r="E184" s="1">
        <v>816</v>
      </c>
    </row>
    <row r="185" spans="1:5" ht="12.75">
      <c r="A185" s="1" t="s">
        <v>182</v>
      </c>
      <c r="B185" s="1" t="s">
        <v>296</v>
      </c>
      <c r="C185" s="2" t="s">
        <v>6</v>
      </c>
      <c r="D185" s="2">
        <v>219</v>
      </c>
      <c r="E185" s="1">
        <v>904</v>
      </c>
    </row>
    <row r="186" spans="1:5" ht="12.75">
      <c r="A186" s="1" t="s">
        <v>183</v>
      </c>
      <c r="B186" s="1" t="s">
        <v>297</v>
      </c>
      <c r="C186" s="2" t="s">
        <v>6</v>
      </c>
      <c r="D186" s="2">
        <v>470</v>
      </c>
      <c r="E186" s="1">
        <v>1166</v>
      </c>
    </row>
    <row r="187" spans="1:5" ht="12.75">
      <c r="A187" s="1" t="s">
        <v>184</v>
      </c>
      <c r="B187" s="1" t="s">
        <v>298</v>
      </c>
      <c r="C187" s="2" t="s">
        <v>6</v>
      </c>
      <c r="D187" s="2">
        <v>115</v>
      </c>
      <c r="E187" s="1">
        <v>2</v>
      </c>
    </row>
    <row r="188" spans="1:5" ht="12.75">
      <c r="A188" s="1" t="s">
        <v>185</v>
      </c>
      <c r="B188" s="1" t="s">
        <v>299</v>
      </c>
      <c r="C188" s="2" t="s">
        <v>6</v>
      </c>
      <c r="D188" s="2">
        <v>148</v>
      </c>
      <c r="E188" s="1">
        <v>253</v>
      </c>
    </row>
    <row r="189" spans="1:5" ht="12.75">
      <c r="A189" s="1" t="s">
        <v>186</v>
      </c>
      <c r="B189" s="1" t="s">
        <v>300</v>
      </c>
      <c r="C189" s="2" t="s">
        <v>2</v>
      </c>
      <c r="D189" s="2">
        <v>792</v>
      </c>
      <c r="E189" s="1">
        <v>0</v>
      </c>
    </row>
    <row r="190" spans="1:5" ht="12.75">
      <c r="A190" s="1" t="s">
        <v>187</v>
      </c>
      <c r="B190" s="1" t="s">
        <v>301</v>
      </c>
      <c r="C190" s="2" t="s">
        <v>2</v>
      </c>
      <c r="D190" s="2">
        <v>231</v>
      </c>
      <c r="E190" s="1">
        <v>1385</v>
      </c>
    </row>
    <row r="191" spans="1:5" ht="12.75">
      <c r="A191" s="1" t="s">
        <v>188</v>
      </c>
      <c r="B191" s="1" t="s">
        <v>302</v>
      </c>
      <c r="C191" s="2" t="s">
        <v>2</v>
      </c>
      <c r="D191" s="2">
        <f>666-129</f>
        <v>537</v>
      </c>
      <c r="E191" s="1">
        <v>2163</v>
      </c>
    </row>
    <row r="192" spans="1:5" ht="12.75">
      <c r="A192" s="1" t="s">
        <v>189</v>
      </c>
      <c r="B192" s="1" t="s">
        <v>303</v>
      </c>
      <c r="C192" s="2" t="s">
        <v>6</v>
      </c>
      <c r="D192" s="2">
        <v>207</v>
      </c>
      <c r="E192" s="1">
        <v>583</v>
      </c>
    </row>
    <row r="193" spans="1:5" ht="12.75">
      <c r="A193" s="1" t="s">
        <v>190</v>
      </c>
      <c r="B193" s="1" t="s">
        <v>304</v>
      </c>
      <c r="C193" s="2" t="s">
        <v>6</v>
      </c>
      <c r="D193" s="2">
        <v>223</v>
      </c>
      <c r="E193" s="1">
        <v>335</v>
      </c>
    </row>
    <row r="194" spans="1:5" ht="12.75">
      <c r="A194" s="1" t="s">
        <v>191</v>
      </c>
      <c r="B194" s="1" t="s">
        <v>305</v>
      </c>
      <c r="C194" s="2" t="s">
        <v>2</v>
      </c>
      <c r="D194" s="2">
        <v>219</v>
      </c>
      <c r="E194" s="1">
        <v>864</v>
      </c>
    </row>
    <row r="195" spans="1:5" ht="12.75">
      <c r="A195" s="1" t="s">
        <v>192</v>
      </c>
      <c r="B195" s="1" t="s">
        <v>306</v>
      </c>
      <c r="C195" s="2" t="s">
        <v>6</v>
      </c>
      <c r="D195" s="2">
        <v>163</v>
      </c>
      <c r="E195" s="1">
        <v>349</v>
      </c>
    </row>
    <row r="196" spans="1:5" ht="12.75">
      <c r="A196" s="1" t="s">
        <v>193</v>
      </c>
      <c r="B196" s="1" t="s">
        <v>307</v>
      </c>
      <c r="C196" s="2" t="s">
        <v>6</v>
      </c>
      <c r="D196" s="2">
        <v>361</v>
      </c>
      <c r="E196" s="1">
        <v>530</v>
      </c>
    </row>
    <row r="197" spans="1:5" ht="12.75">
      <c r="A197" s="1" t="s">
        <v>194</v>
      </c>
      <c r="B197" s="1" t="s">
        <v>308</v>
      </c>
      <c r="C197" s="2" t="s">
        <v>6</v>
      </c>
      <c r="D197" s="2">
        <v>216</v>
      </c>
      <c r="E197" s="1">
        <v>608</v>
      </c>
    </row>
    <row r="198" spans="1:5" ht="12.75">
      <c r="A198" s="1" t="s">
        <v>195</v>
      </c>
      <c r="B198" s="1" t="s">
        <v>309</v>
      </c>
      <c r="C198" s="2" t="s">
        <v>6</v>
      </c>
      <c r="D198" s="2">
        <v>332</v>
      </c>
      <c r="E198" s="1">
        <v>396</v>
      </c>
    </row>
    <row r="199" spans="1:5" ht="12.75">
      <c r="A199" s="1" t="s">
        <v>196</v>
      </c>
      <c r="B199" s="1" t="s">
        <v>310</v>
      </c>
      <c r="C199" s="2" t="s">
        <v>6</v>
      </c>
      <c r="D199" s="2">
        <v>87</v>
      </c>
      <c r="E199" s="1">
        <v>0</v>
      </c>
    </row>
    <row r="200" spans="1:5" ht="12.75">
      <c r="A200" s="1" t="s">
        <v>197</v>
      </c>
      <c r="B200" s="1" t="s">
        <v>311</v>
      </c>
      <c r="C200" s="2" t="s">
        <v>2</v>
      </c>
      <c r="D200" s="2">
        <v>745</v>
      </c>
      <c r="E200" s="1">
        <v>505</v>
      </c>
    </row>
    <row r="201" spans="1:5" ht="12.75">
      <c r="A201" s="1" t="s">
        <v>198</v>
      </c>
      <c r="B201" s="1" t="s">
        <v>312</v>
      </c>
      <c r="C201" s="2" t="s">
        <v>6</v>
      </c>
      <c r="D201" s="2">
        <v>131</v>
      </c>
      <c r="E201" s="1">
        <v>16</v>
      </c>
    </row>
    <row r="202" spans="1:5" ht="12.75">
      <c r="A202" s="1" t="s">
        <v>199</v>
      </c>
      <c r="B202" s="1" t="s">
        <v>313</v>
      </c>
      <c r="C202" s="2" t="s">
        <v>6</v>
      </c>
      <c r="D202" s="2">
        <v>165</v>
      </c>
      <c r="E202" s="1">
        <v>0</v>
      </c>
    </row>
    <row r="203" spans="1:5" ht="12.75">
      <c r="A203" s="1" t="s">
        <v>200</v>
      </c>
      <c r="B203" s="1" t="s">
        <v>314</v>
      </c>
      <c r="C203" s="2" t="s">
        <v>6</v>
      </c>
      <c r="D203" s="2">
        <v>153</v>
      </c>
      <c r="E203" s="1">
        <v>286</v>
      </c>
    </row>
    <row r="204" spans="1:5" ht="12.75">
      <c r="A204" s="1" t="s">
        <v>201</v>
      </c>
      <c r="B204" s="1" t="s">
        <v>315</v>
      </c>
      <c r="C204" s="2" t="s">
        <v>2</v>
      </c>
      <c r="D204" s="2">
        <v>219</v>
      </c>
      <c r="E204" s="1">
        <v>260</v>
      </c>
    </row>
    <row r="205" spans="1:5" ht="12.75">
      <c r="A205" s="1" t="s">
        <v>202</v>
      </c>
      <c r="B205" s="1" t="s">
        <v>316</v>
      </c>
      <c r="C205" s="2" t="s">
        <v>6</v>
      </c>
      <c r="D205" s="2">
        <v>94</v>
      </c>
      <c r="E205" s="1">
        <v>214</v>
      </c>
    </row>
    <row r="206" spans="1:5" ht="12.75">
      <c r="A206" s="1" t="s">
        <v>203</v>
      </c>
      <c r="B206" s="1" t="s">
        <v>317</v>
      </c>
      <c r="C206" s="2" t="s">
        <v>2</v>
      </c>
      <c r="D206" s="2">
        <v>817</v>
      </c>
      <c r="E206" s="1">
        <v>84</v>
      </c>
    </row>
    <row r="207" spans="1:5" ht="12.75">
      <c r="A207" s="1" t="s">
        <v>204</v>
      </c>
      <c r="B207" s="1" t="s">
        <v>318</v>
      </c>
      <c r="C207" s="2" t="s">
        <v>6</v>
      </c>
      <c r="D207" s="2">
        <v>765</v>
      </c>
      <c r="E207" s="1">
        <v>799</v>
      </c>
    </row>
    <row r="208" spans="1:5" ht="12.75">
      <c r="A208" s="1" t="s">
        <v>205</v>
      </c>
      <c r="B208" s="1" t="s">
        <v>319</v>
      </c>
      <c r="C208" s="2" t="s">
        <v>6</v>
      </c>
      <c r="D208" s="2">
        <v>435</v>
      </c>
      <c r="E208" s="1">
        <v>858</v>
      </c>
    </row>
    <row r="209" spans="1:5" ht="12.75">
      <c r="A209" s="1" t="s">
        <v>206</v>
      </c>
      <c r="B209" s="1" t="s">
        <v>320</v>
      </c>
      <c r="C209" s="2" t="s">
        <v>17</v>
      </c>
      <c r="D209" s="2">
        <v>251</v>
      </c>
      <c r="E209" s="1">
        <v>725</v>
      </c>
    </row>
    <row r="210" spans="1:5" ht="12.75">
      <c r="A210" s="1" t="s">
        <v>207</v>
      </c>
      <c r="B210" s="1" t="s">
        <v>321</v>
      </c>
      <c r="C210" s="2" t="s">
        <v>6</v>
      </c>
      <c r="D210" s="2">
        <v>310</v>
      </c>
      <c r="E210" s="1">
        <v>837</v>
      </c>
    </row>
    <row r="211" spans="1:5" ht="12.75">
      <c r="A211" s="1" t="s">
        <v>208</v>
      </c>
      <c r="B211" s="1" t="s">
        <v>322</v>
      </c>
      <c r="C211" s="2" t="s">
        <v>6</v>
      </c>
      <c r="D211" s="2">
        <v>153</v>
      </c>
      <c r="E211" s="1">
        <v>0</v>
      </c>
    </row>
    <row r="212" spans="1:5" ht="12.75">
      <c r="A212" s="1" t="s">
        <v>209</v>
      </c>
      <c r="B212" s="1" t="s">
        <v>323</v>
      </c>
      <c r="C212" s="2" t="s">
        <v>9</v>
      </c>
      <c r="D212" s="2">
        <v>430</v>
      </c>
      <c r="E212" s="1">
        <v>1186</v>
      </c>
    </row>
    <row r="213" spans="1:5" ht="12.75">
      <c r="A213" s="1" t="s">
        <v>210</v>
      </c>
      <c r="B213" s="1" t="s">
        <v>324</v>
      </c>
      <c r="C213" s="2" t="s">
        <v>2</v>
      </c>
      <c r="D213" s="2">
        <v>206</v>
      </c>
      <c r="E213" s="1">
        <v>352</v>
      </c>
    </row>
    <row r="214" spans="1:5" ht="12.75">
      <c r="A214" s="1" t="s">
        <v>211</v>
      </c>
      <c r="B214" s="1" t="s">
        <v>325</v>
      </c>
      <c r="C214" s="2" t="s">
        <v>6</v>
      </c>
      <c r="D214" s="2">
        <v>120</v>
      </c>
      <c r="E214" s="1">
        <v>210</v>
      </c>
    </row>
    <row r="215" spans="1:5" ht="12.75">
      <c r="A215" s="1" t="s">
        <v>212</v>
      </c>
      <c r="B215" s="1" t="s">
        <v>326</v>
      </c>
      <c r="C215" s="2" t="s">
        <v>6</v>
      </c>
      <c r="D215" s="2">
        <v>526</v>
      </c>
      <c r="E215" s="1">
        <v>296</v>
      </c>
    </row>
    <row r="216" spans="1:5" ht="12.75">
      <c r="A216" s="1" t="s">
        <v>213</v>
      </c>
      <c r="B216" s="1" t="s">
        <v>327</v>
      </c>
      <c r="C216" s="2" t="s">
        <v>6</v>
      </c>
      <c r="D216" s="2">
        <v>275</v>
      </c>
      <c r="E216" s="1">
        <v>335</v>
      </c>
    </row>
    <row r="217" spans="1:5" ht="12.75">
      <c r="A217" s="1" t="s">
        <v>214</v>
      </c>
      <c r="B217" s="1" t="s">
        <v>328</v>
      </c>
      <c r="C217" s="2" t="s">
        <v>6</v>
      </c>
      <c r="D217" s="2">
        <v>300</v>
      </c>
      <c r="E217" s="1">
        <v>771</v>
      </c>
    </row>
    <row r="218" spans="1:5" ht="12.75">
      <c r="A218" s="1" t="s">
        <v>215</v>
      </c>
      <c r="B218" s="1" t="s">
        <v>329</v>
      </c>
      <c r="C218" s="2" t="s">
        <v>6</v>
      </c>
      <c r="D218" s="2">
        <v>512</v>
      </c>
      <c r="E218" s="1">
        <v>974</v>
      </c>
    </row>
    <row r="219" spans="1:5" ht="12.75">
      <c r="A219" s="1" t="s">
        <v>216</v>
      </c>
      <c r="B219" s="1" t="s">
        <v>330</v>
      </c>
      <c r="C219" s="2" t="s">
        <v>6</v>
      </c>
      <c r="D219" s="2">
        <v>749</v>
      </c>
      <c r="E219" s="1">
        <v>808</v>
      </c>
    </row>
    <row r="220" spans="1:5" ht="12.75">
      <c r="A220" s="1" t="s">
        <v>217</v>
      </c>
      <c r="B220" s="1" t="s">
        <v>331</v>
      </c>
      <c r="C220" s="2" t="s">
        <v>6</v>
      </c>
      <c r="D220" s="2">
        <v>216</v>
      </c>
      <c r="E220" s="1">
        <v>0</v>
      </c>
    </row>
    <row r="221" spans="1:5" ht="12.75">
      <c r="A221" s="1" t="s">
        <v>218</v>
      </c>
      <c r="B221" s="1" t="s">
        <v>332</v>
      </c>
      <c r="C221" s="2" t="s">
        <v>2</v>
      </c>
      <c r="D221" s="2">
        <v>210</v>
      </c>
      <c r="E221" s="1">
        <v>929</v>
      </c>
    </row>
    <row r="222" spans="1:5" ht="12.75">
      <c r="A222" s="1" t="s">
        <v>219</v>
      </c>
      <c r="B222" s="1" t="s">
        <v>333</v>
      </c>
      <c r="C222" s="2" t="s">
        <v>6</v>
      </c>
      <c r="D222" s="2">
        <v>358</v>
      </c>
      <c r="E222" s="1">
        <v>530</v>
      </c>
    </row>
    <row r="223" spans="1:5" ht="12.75">
      <c r="A223" s="1" t="s">
        <v>220</v>
      </c>
      <c r="B223" s="1" t="s">
        <v>334</v>
      </c>
      <c r="C223" s="2" t="s">
        <v>9</v>
      </c>
      <c r="D223" s="2">
        <v>644</v>
      </c>
      <c r="E223" s="1">
        <v>2288</v>
      </c>
    </row>
    <row r="224" spans="1:5" ht="12.75">
      <c r="A224" s="1" t="s">
        <v>221</v>
      </c>
      <c r="B224" s="1" t="s">
        <v>335</v>
      </c>
      <c r="C224" s="2" t="s">
        <v>2</v>
      </c>
      <c r="D224" s="2">
        <v>181</v>
      </c>
      <c r="E224" s="1">
        <v>216</v>
      </c>
    </row>
    <row r="225" spans="1:5" ht="12.75">
      <c r="A225" s="1" t="s">
        <v>222</v>
      </c>
      <c r="B225" s="1" t="s">
        <v>336</v>
      </c>
      <c r="C225" s="2" t="s">
        <v>6</v>
      </c>
      <c r="D225" s="2">
        <v>767</v>
      </c>
      <c r="E225" s="1">
        <v>410</v>
      </c>
    </row>
    <row r="226" spans="1:5" ht="12.75">
      <c r="A226" s="1" t="s">
        <v>223</v>
      </c>
      <c r="B226" s="1" t="s">
        <v>337</v>
      </c>
      <c r="C226" s="2" t="s">
        <v>2</v>
      </c>
      <c r="D226" s="2">
        <v>418</v>
      </c>
      <c r="E226" s="1">
        <v>749</v>
      </c>
    </row>
    <row r="227" spans="1:5" ht="12.75">
      <c r="A227" s="1" t="s">
        <v>224</v>
      </c>
      <c r="B227" s="1" t="s">
        <v>338</v>
      </c>
      <c r="C227" s="2" t="s">
        <v>6</v>
      </c>
      <c r="D227" s="2">
        <v>132</v>
      </c>
      <c r="E227" s="1">
        <v>84</v>
      </c>
    </row>
    <row r="228" spans="1:5" ht="12.75">
      <c r="A228" s="1" t="s">
        <v>377</v>
      </c>
      <c r="B228" s="1"/>
      <c r="C228" s="2"/>
      <c r="D228" s="2">
        <v>10000</v>
      </c>
      <c r="E228" s="1"/>
    </row>
    <row r="229" spans="1:5" ht="12.75">
      <c r="A229" s="11" t="s">
        <v>380</v>
      </c>
      <c r="B229" s="1"/>
      <c r="C229" s="2"/>
      <c r="D229" s="12">
        <f>SUM(D8:D228)</f>
        <v>101607</v>
      </c>
      <c r="E229" s="11">
        <f>SUM(E8:E228)</f>
        <v>208141</v>
      </c>
    </row>
    <row r="230" spans="1:5" ht="12.75">
      <c r="A230" s="1"/>
      <c r="B230" s="1"/>
      <c r="C230" s="2"/>
      <c r="D230" s="2"/>
      <c r="E230" s="1"/>
    </row>
    <row r="231" spans="1:5" ht="12.75">
      <c r="A231" s="6" t="s">
        <v>379</v>
      </c>
      <c r="B231" s="6"/>
      <c r="C231" s="6"/>
      <c r="D231" s="6"/>
      <c r="E231" s="3"/>
    </row>
    <row r="232" spans="1:5" ht="12.75">
      <c r="A232" s="7" t="s">
        <v>343</v>
      </c>
      <c r="B232" s="7" t="s">
        <v>344</v>
      </c>
      <c r="C232" s="7" t="s">
        <v>9</v>
      </c>
      <c r="D232" s="7">
        <v>1215</v>
      </c>
      <c r="E232" s="7">
        <v>6112</v>
      </c>
    </row>
    <row r="233" spans="1:5" ht="12.75">
      <c r="A233" s="8" t="s">
        <v>345</v>
      </c>
      <c r="B233" s="9" t="s">
        <v>346</v>
      </c>
      <c r="C233" s="9" t="s">
        <v>9</v>
      </c>
      <c r="D233" s="9">
        <v>197</v>
      </c>
      <c r="E233" s="9">
        <v>673</v>
      </c>
    </row>
    <row r="234" spans="1:5" ht="12.75">
      <c r="A234" s="8" t="s">
        <v>347</v>
      </c>
      <c r="B234" s="9" t="s">
        <v>348</v>
      </c>
      <c r="C234" s="9" t="s">
        <v>9</v>
      </c>
      <c r="D234" s="9">
        <v>288</v>
      </c>
      <c r="E234" s="9">
        <v>960</v>
      </c>
    </row>
    <row r="235" spans="1:5" ht="12.75">
      <c r="A235" s="7" t="s">
        <v>349</v>
      </c>
      <c r="B235" s="10" t="s">
        <v>350</v>
      </c>
      <c r="C235" s="10" t="s">
        <v>9</v>
      </c>
      <c r="D235" s="10">
        <v>954</v>
      </c>
      <c r="E235" s="10">
        <v>3769</v>
      </c>
    </row>
    <row r="236" spans="1:5" ht="12.75">
      <c r="A236" s="7" t="s">
        <v>351</v>
      </c>
      <c r="B236" s="10" t="s">
        <v>352</v>
      </c>
      <c r="C236" s="10" t="s">
        <v>9</v>
      </c>
      <c r="D236" s="10">
        <v>2332</v>
      </c>
      <c r="E236" s="10">
        <v>8519</v>
      </c>
    </row>
    <row r="237" spans="1:5" ht="12.75">
      <c r="A237" s="8" t="s">
        <v>353</v>
      </c>
      <c r="B237" s="9" t="s">
        <v>354</v>
      </c>
      <c r="C237" s="9" t="s">
        <v>9</v>
      </c>
      <c r="D237" s="9">
        <v>655</v>
      </c>
      <c r="E237" s="9">
        <v>3602</v>
      </c>
    </row>
    <row r="238" spans="1:5" ht="12.75">
      <c r="A238" s="8" t="s">
        <v>355</v>
      </c>
      <c r="B238" s="9" t="s">
        <v>356</v>
      </c>
      <c r="C238" s="9" t="s">
        <v>9</v>
      </c>
      <c r="D238" s="9">
        <v>859</v>
      </c>
      <c r="E238" s="9">
        <v>3648</v>
      </c>
    </row>
    <row r="239" spans="1:5" ht="12.75">
      <c r="A239" s="8" t="s">
        <v>357</v>
      </c>
      <c r="B239" s="9" t="s">
        <v>358</v>
      </c>
      <c r="C239" s="9" t="s">
        <v>9</v>
      </c>
      <c r="D239" s="9">
        <v>573</v>
      </c>
      <c r="E239" s="9">
        <v>4149</v>
      </c>
    </row>
    <row r="240" spans="1:5" ht="12.75">
      <c r="A240" s="8" t="s">
        <v>359</v>
      </c>
      <c r="B240" s="9" t="s">
        <v>360</v>
      </c>
      <c r="C240" s="9" t="s">
        <v>9</v>
      </c>
      <c r="D240" s="9">
        <v>734</v>
      </c>
      <c r="E240" s="9">
        <v>4709</v>
      </c>
    </row>
    <row r="241" spans="1:5" ht="12.75">
      <c r="A241" s="8" t="s">
        <v>361</v>
      </c>
      <c r="B241" s="9" t="s">
        <v>362</v>
      </c>
      <c r="C241" s="9" t="s">
        <v>9</v>
      </c>
      <c r="D241" s="9">
        <v>683</v>
      </c>
      <c r="E241" s="9">
        <v>6406</v>
      </c>
    </row>
    <row r="242" spans="1:5" ht="12.75">
      <c r="A242" s="8" t="s">
        <v>363</v>
      </c>
      <c r="B242" s="9" t="s">
        <v>364</v>
      </c>
      <c r="C242" s="9" t="s">
        <v>9</v>
      </c>
      <c r="D242" s="9">
        <v>472</v>
      </c>
      <c r="E242" s="9">
        <v>2650</v>
      </c>
    </row>
    <row r="243" spans="1:5" ht="12.75">
      <c r="A243" s="8" t="s">
        <v>365</v>
      </c>
      <c r="B243" s="9" t="s">
        <v>366</v>
      </c>
      <c r="C243" s="9" t="s">
        <v>9</v>
      </c>
      <c r="D243" s="9">
        <v>1096</v>
      </c>
      <c r="E243" s="9">
        <v>6865</v>
      </c>
    </row>
    <row r="244" spans="1:5" ht="12.75">
      <c r="A244" s="8" t="s">
        <v>367</v>
      </c>
      <c r="B244" s="9" t="s">
        <v>368</v>
      </c>
      <c r="C244" s="9" t="s">
        <v>9</v>
      </c>
      <c r="D244" s="9">
        <v>251</v>
      </c>
      <c r="E244" s="9">
        <v>1761</v>
      </c>
    </row>
    <row r="245" spans="1:5" ht="12.75">
      <c r="A245" s="8" t="s">
        <v>369</v>
      </c>
      <c r="B245" s="9" t="s">
        <v>370</v>
      </c>
      <c r="C245" s="9" t="s">
        <v>9</v>
      </c>
      <c r="D245" s="9">
        <v>752</v>
      </c>
      <c r="E245" s="9">
        <v>3233</v>
      </c>
    </row>
    <row r="246" spans="1:5" ht="12.75">
      <c r="A246" s="8" t="s">
        <v>371</v>
      </c>
      <c r="B246" s="9" t="s">
        <v>372</v>
      </c>
      <c r="C246" s="9" t="s">
        <v>9</v>
      </c>
      <c r="D246" s="9">
        <v>464</v>
      </c>
      <c r="E246" s="9">
        <v>3474</v>
      </c>
    </row>
    <row r="247" spans="1:5" ht="12.75">
      <c r="A247" s="8" t="s">
        <v>373</v>
      </c>
      <c r="B247" s="9" t="s">
        <v>374</v>
      </c>
      <c r="C247" s="9" t="s">
        <v>17</v>
      </c>
      <c r="D247" s="9">
        <v>2547</v>
      </c>
      <c r="E247" s="9">
        <v>20474</v>
      </c>
    </row>
    <row r="248" spans="1:5" ht="12.75">
      <c r="A248" s="8" t="s">
        <v>375</v>
      </c>
      <c r="B248" s="9" t="s">
        <v>376</v>
      </c>
      <c r="C248" s="9" t="s">
        <v>9</v>
      </c>
      <c r="D248" s="9">
        <v>1073</v>
      </c>
      <c r="E248" s="9">
        <v>8465</v>
      </c>
    </row>
    <row r="249" spans="1:5" ht="12.75">
      <c r="A249" s="13" t="s">
        <v>380</v>
      </c>
      <c r="D249" s="13">
        <f>SUM(D232:D248)</f>
        <v>15145</v>
      </c>
      <c r="E249" s="13">
        <f>SUM(E232:E248)</f>
        <v>89469</v>
      </c>
    </row>
  </sheetData>
  <sheetProtection/>
  <mergeCells count="2">
    <mergeCell ref="A2:D6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AS. Szymański</dc:creator>
  <cp:keywords/>
  <dc:description/>
  <cp:lastModifiedBy>Paweł PK. Koch</cp:lastModifiedBy>
  <cp:lastPrinted>2017-09-21T09:02:10Z</cp:lastPrinted>
  <dcterms:created xsi:type="dcterms:W3CDTF">2016-09-06T05:40:33Z</dcterms:created>
  <dcterms:modified xsi:type="dcterms:W3CDTF">2019-08-28T11:45:03Z</dcterms:modified>
  <cp:category/>
  <cp:version/>
  <cp:contentType/>
  <cp:contentStatus/>
</cp:coreProperties>
</file>